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nik\AppData\Local\Microsoft\Windows\INetCache\Content.Outlook\OAMFJ2OC\"/>
    </mc:Choice>
  </mc:AlternateContent>
  <xr:revisionPtr revIDLastSave="0" documentId="13_ncr:1_{6DD524A9-711E-4BEC-9EDF-31599DD8EF8C}" xr6:coauthVersionLast="47" xr6:coauthVersionMax="47" xr10:uidLastSave="{00000000-0000-0000-0000-000000000000}"/>
  <bookViews>
    <workbookView xWindow="-108" yWindow="-108" windowWidth="23256" windowHeight="12456" activeTab="2" xr2:uid="{56AEB7C4-8C1F-4E10-953C-76367FF24276}"/>
  </bookViews>
  <sheets>
    <sheet name="príjmy - výdaje" sheetId="1" r:id="rId1"/>
    <sheet name="VŠJ" sheetId="3" r:id="rId2"/>
    <sheet name="CSS" sheetId="5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0" i="5" l="1"/>
  <c r="I110" i="5"/>
  <c r="F110" i="5"/>
  <c r="G102" i="5" l="1"/>
  <c r="H102" i="5"/>
  <c r="I102" i="5"/>
  <c r="F102" i="5"/>
  <c r="I31" i="5"/>
  <c r="H31" i="5"/>
  <c r="G31" i="5"/>
  <c r="F27" i="5"/>
  <c r="F26" i="5"/>
  <c r="F25" i="5"/>
  <c r="F24" i="5"/>
  <c r="F23" i="5"/>
  <c r="F22" i="5"/>
  <c r="F21" i="5"/>
  <c r="F20" i="5"/>
  <c r="F19" i="5"/>
  <c r="F18" i="5"/>
  <c r="F17" i="5"/>
  <c r="F16" i="5"/>
  <c r="F15" i="5"/>
  <c r="F14" i="5"/>
  <c r="F13" i="5"/>
  <c r="F12" i="5"/>
  <c r="F11" i="5"/>
  <c r="F10" i="5"/>
  <c r="F9" i="5"/>
  <c r="F8" i="5"/>
  <c r="F7" i="5"/>
  <c r="F6" i="5"/>
  <c r="F5" i="5"/>
  <c r="F4" i="5"/>
  <c r="G28" i="3"/>
  <c r="H28" i="3"/>
  <c r="F28" i="3"/>
  <c r="F30" i="5" l="1"/>
  <c r="F29" i="5"/>
  <c r="F31" i="5" s="1"/>
  <c r="G9" i="1" l="1"/>
  <c r="B9" i="1"/>
</calcChain>
</file>

<file path=xl/sharedStrings.xml><?xml version="1.0" encoding="utf-8"?>
<sst xmlns="http://schemas.openxmlformats.org/spreadsheetml/2006/main" count="307" uniqueCount="174">
  <si>
    <t>Služby</t>
  </si>
  <si>
    <t xml:space="preserve">Potraviny </t>
  </si>
  <si>
    <t>Réžia</t>
  </si>
  <si>
    <t>Finančný príspevok</t>
  </si>
  <si>
    <t>VŠJ</t>
  </si>
  <si>
    <t>Zdravotné poisťovne</t>
  </si>
  <si>
    <t>SPOLU</t>
  </si>
  <si>
    <t>DDS + prevádzka ZPS</t>
  </si>
  <si>
    <t>VŠJ prevádzka</t>
  </si>
  <si>
    <t>Potraviny</t>
  </si>
  <si>
    <t>Mzdy ( ZPS+VŠJ)</t>
  </si>
  <si>
    <t>Odvody (ZPS +VŠJ)</t>
  </si>
  <si>
    <t>Príjmy CSS 2024</t>
  </si>
  <si>
    <t>Výdaje CSS 2024</t>
  </si>
  <si>
    <t>Druh</t>
  </si>
  <si>
    <t>Funč.kl.</t>
  </si>
  <si>
    <t>Ekon.kl.</t>
  </si>
  <si>
    <t>Zdroj</t>
  </si>
  <si>
    <t>Názov</t>
  </si>
  <si>
    <t>1-beùný rozpočet</t>
  </si>
  <si>
    <t>09.6.0.8</t>
  </si>
  <si>
    <t>Tarifný plat,- výdajná ŠJ</t>
  </si>
  <si>
    <t>Osobný príplatok- výdajná ŠJ</t>
  </si>
  <si>
    <t>Ostatné príplatky výdajná ŠJ</t>
  </si>
  <si>
    <t>Odmeny ŠJ</t>
  </si>
  <si>
    <t>Poistné do VšZP- výdajná ŠJ</t>
  </si>
  <si>
    <t>Na nemocenské poistenie- výdajná ŠJ</t>
  </si>
  <si>
    <t>Na starobné poistenie- výdajná ŠJ</t>
  </si>
  <si>
    <t>Na úrazové poistenie- výdajná ŠJ</t>
  </si>
  <si>
    <t>Na invalidné poistenie- výdajná ŠJ</t>
  </si>
  <si>
    <t>Na PvN- výdajná ŠJ</t>
  </si>
  <si>
    <t>Na poistenie do RFS- výdajná ŠJ</t>
  </si>
  <si>
    <t>Príspevok do DDP- výdajná ŠJ</t>
  </si>
  <si>
    <t>Energie- elektrika výdajná ŠJ</t>
  </si>
  <si>
    <t>Energie- plyn výdajná ŠJ</t>
  </si>
  <si>
    <t>Vodné, stočné- výdajná ŠJ</t>
  </si>
  <si>
    <t>Pracovné odevy, obuv a pracovné pomôcky</t>
  </si>
  <si>
    <t>Potraviny ZŠ s MŠ</t>
  </si>
  <si>
    <t>Aktualizácia softvéru</t>
  </si>
  <si>
    <t>Školenia, kurzy, semináre, porady, konferencie, sy</t>
  </si>
  <si>
    <t>Stravovanie- výdajná ŠJ</t>
  </si>
  <si>
    <t>Prídel do SF- výdajná ŠJ</t>
  </si>
  <si>
    <t>Vratky za nevyčerpanú stravu ZŠ s MŠ</t>
  </si>
  <si>
    <t>Na nemocenské dávky výdajná ŠJ</t>
  </si>
  <si>
    <t>*1</t>
  </si>
  <si>
    <r>
      <rPr>
        <sz val="10"/>
        <rFont val="Trebuchet MS"/>
        <family val="2"/>
      </rPr>
      <t>Funč.kl.</t>
    </r>
  </si>
  <si>
    <r>
      <rPr>
        <sz val="10"/>
        <rFont val="Trebuchet MS"/>
        <family val="2"/>
      </rPr>
      <t>Ekon.kl.</t>
    </r>
  </si>
  <si>
    <r>
      <rPr>
        <sz val="10"/>
        <rFont val="Trebuchet MS"/>
        <family val="2"/>
      </rPr>
      <t>Zdroj</t>
    </r>
  </si>
  <si>
    <r>
      <rPr>
        <sz val="10"/>
        <rFont val="Trebuchet MS"/>
        <family val="2"/>
      </rPr>
      <t>Názov</t>
    </r>
  </si>
  <si>
    <r>
      <rPr>
        <sz val="10"/>
        <rFont val="Trebuchet MS"/>
        <family val="2"/>
      </rPr>
      <t>1-bežný rozpočet</t>
    </r>
  </si>
  <si>
    <r>
      <rPr>
        <sz val="10"/>
        <rFont val="Trebuchet MS"/>
        <family val="2"/>
      </rPr>
      <t>10.2.0</t>
    </r>
  </si>
  <si>
    <r>
      <rPr>
        <sz val="10"/>
        <rFont val="Trebuchet MS"/>
        <family val="2"/>
      </rPr>
      <t>Tarifný plat, osobný plat ZPS</t>
    </r>
  </si>
  <si>
    <r>
      <rPr>
        <sz val="10"/>
        <rFont val="Trebuchet MS"/>
        <family val="2"/>
      </rPr>
      <t>Osobný príplatok ZPS</t>
    </r>
  </si>
  <si>
    <r>
      <rPr>
        <sz val="10"/>
        <rFont val="Trebuchet MS"/>
        <family val="2"/>
      </rPr>
      <t>Ostatné príplatky okrem osobných príplatkov ZPS</t>
    </r>
  </si>
  <si>
    <r>
      <rPr>
        <sz val="10"/>
        <rFont val="Trebuchet MS"/>
        <family val="2"/>
      </rPr>
      <t>Odmeny ZPS</t>
    </r>
  </si>
  <si>
    <r>
      <rPr>
        <sz val="10"/>
        <rFont val="Trebuchet MS"/>
        <family val="2"/>
      </rPr>
      <t>Poistné do VšZP CSS</t>
    </r>
  </si>
  <si>
    <r>
      <rPr>
        <sz val="10"/>
        <rFont val="Trebuchet MS"/>
        <family val="2"/>
      </rPr>
      <t>Poistné do Všeobecnej zdravotnej poisťovne CSS</t>
    </r>
  </si>
  <si>
    <r>
      <rPr>
        <sz val="10"/>
        <rFont val="Trebuchet MS"/>
        <family val="2"/>
      </rPr>
      <t>Poistné do ostatných zdravotných poisťovní CSS</t>
    </r>
  </si>
  <si>
    <r>
      <rPr>
        <sz val="10"/>
        <rFont val="Trebuchet MS"/>
        <family val="2"/>
      </rPr>
      <t>Na nemocenské poistenie CSS</t>
    </r>
  </si>
  <si>
    <r>
      <rPr>
        <sz val="10"/>
        <rFont val="Trebuchet MS"/>
        <family val="2"/>
      </rPr>
      <t>Na starobné poistenie CSS</t>
    </r>
  </si>
  <si>
    <r>
      <rPr>
        <sz val="10"/>
        <rFont val="Trebuchet MS"/>
        <family val="2"/>
      </rPr>
      <t>Na úrazové poistenie CSS</t>
    </r>
  </si>
  <si>
    <r>
      <rPr>
        <sz val="10"/>
        <rFont val="Trebuchet MS"/>
        <family val="2"/>
      </rPr>
      <t>Na invalidné poistenie CSS</t>
    </r>
  </si>
  <si>
    <r>
      <rPr>
        <sz val="10"/>
        <rFont val="Trebuchet MS"/>
        <family val="2"/>
      </rPr>
      <t>Na PvN CSS- MPSVR</t>
    </r>
  </si>
  <si>
    <r>
      <rPr>
        <sz val="10"/>
        <rFont val="Trebuchet MS"/>
        <family val="2"/>
      </rPr>
      <t>Na PvN- vlastné zdroje CSS</t>
    </r>
  </si>
  <si>
    <r>
      <rPr>
        <sz val="10"/>
        <rFont val="Trebuchet MS"/>
        <family val="2"/>
      </rPr>
      <t>Na poistenie do RFS CSS</t>
    </r>
  </si>
  <si>
    <r>
      <rPr>
        <sz val="10"/>
        <rFont val="Trebuchet MS"/>
        <family val="2"/>
      </rPr>
      <t>Na poistenie do RFS- CSS</t>
    </r>
  </si>
  <si>
    <r>
      <rPr>
        <sz val="10"/>
        <rFont val="Trebuchet MS"/>
        <family val="2"/>
      </rPr>
      <t>Príspevok do DDP- CSS</t>
    </r>
  </si>
  <si>
    <r>
      <rPr>
        <sz val="10"/>
        <rFont val="Trebuchet MS"/>
        <family val="2"/>
      </rPr>
      <t>Tuzemské cestovné CSS</t>
    </r>
  </si>
  <si>
    <r>
      <rPr>
        <sz val="10"/>
        <rFont val="Trebuchet MS"/>
        <family val="2"/>
      </rPr>
      <t>Elektrika ZPS- dotácia</t>
    </r>
  </si>
  <si>
    <r>
      <rPr>
        <sz val="10"/>
        <rFont val="Trebuchet MS"/>
        <family val="2"/>
      </rPr>
      <t>Elektrika CSS</t>
    </r>
  </si>
  <si>
    <r>
      <rPr>
        <sz val="10"/>
        <rFont val="Trebuchet MS"/>
        <family val="2"/>
      </rPr>
      <t>Plyn ZpS vlastné zdroje</t>
    </r>
  </si>
  <si>
    <r>
      <rPr>
        <sz val="10"/>
        <rFont val="Trebuchet MS"/>
        <family val="2"/>
      </rPr>
      <t>Vodné, stočné CSS</t>
    </r>
  </si>
  <si>
    <r>
      <rPr>
        <sz val="10"/>
        <rFont val="Trebuchet MS"/>
        <family val="2"/>
      </rPr>
      <t>Poštové služby CSS</t>
    </r>
  </si>
  <si>
    <r>
      <rPr>
        <sz val="10"/>
        <rFont val="Trebuchet MS"/>
        <family val="2"/>
      </rPr>
      <t>Telekomunikačné služby CSS</t>
    </r>
  </si>
  <si>
    <r>
      <rPr>
        <sz val="10"/>
        <rFont val="Trebuchet MS"/>
        <family val="2"/>
      </rPr>
      <t>Interiérové vybavenie- polohovateľné postele</t>
    </r>
  </si>
  <si>
    <r>
      <rPr>
        <sz val="10"/>
        <rFont val="Trebuchet MS"/>
        <family val="2"/>
      </rPr>
      <t>Interiérové vybavenie</t>
    </r>
  </si>
  <si>
    <r>
      <rPr>
        <sz val="10"/>
        <rFont val="Trebuchet MS"/>
        <family val="2"/>
      </rPr>
      <t>Výpočtová technika CSS</t>
    </r>
  </si>
  <si>
    <r>
      <rPr>
        <sz val="10"/>
        <rFont val="Trebuchet MS"/>
        <family val="2"/>
      </rPr>
      <t>Nákup DHIM z vlastných zdrojov</t>
    </r>
  </si>
  <si>
    <r>
      <rPr>
        <sz val="10"/>
        <rFont val="Trebuchet MS"/>
        <family val="2"/>
      </rPr>
      <t>Nákup DHIM zo sponz. darov</t>
    </r>
  </si>
  <si>
    <r>
      <rPr>
        <sz val="10"/>
        <rFont val="Trebuchet MS"/>
        <family val="2"/>
      </rPr>
      <t>Všeobecný materiál- čistiace prostriedky CSS</t>
    </r>
  </si>
  <si>
    <r>
      <rPr>
        <sz val="10"/>
        <rFont val="Trebuchet MS"/>
        <family val="2"/>
      </rPr>
      <t>Všeobecný materiál- akcie CSS</t>
    </r>
  </si>
  <si>
    <r>
      <rPr>
        <sz val="10"/>
        <rFont val="Trebuchet MS"/>
        <family val="2"/>
      </rPr>
      <t>Všeobecný materiál- lekárničky ZPS</t>
    </r>
  </si>
  <si>
    <r>
      <rPr>
        <sz val="10"/>
        <rFont val="Trebuchet MS"/>
        <family val="2"/>
      </rPr>
      <t>Všeobecný materiál do ZPS</t>
    </r>
  </si>
  <si>
    <r>
      <rPr>
        <sz val="10"/>
        <rFont val="Trebuchet MS"/>
        <family val="2"/>
      </rPr>
      <t>Všeobecný materiál- balíčky CSS,vence</t>
    </r>
  </si>
  <si>
    <r>
      <rPr>
        <sz val="10"/>
        <rFont val="Trebuchet MS"/>
        <family val="2"/>
      </rPr>
      <t>Všeobecný materiál- kultúrna činnosť,terapia</t>
    </r>
  </si>
  <si>
    <r>
      <rPr>
        <sz val="10"/>
        <rFont val="Trebuchet MS"/>
        <family val="2"/>
      </rPr>
      <t>Všeobecný materiál- ceny hry, kult.činnosť</t>
    </r>
  </si>
  <si>
    <r>
      <rPr>
        <sz val="10"/>
        <rFont val="Trebuchet MS"/>
        <family val="2"/>
      </rPr>
      <t>Špeciálny materiál-respirátory, ochranné rúška</t>
    </r>
  </si>
  <si>
    <r>
      <rPr>
        <sz val="10"/>
        <rFont val="Trebuchet MS"/>
        <family val="2"/>
      </rPr>
      <t>Knihy, časopisy, noviny CSS</t>
    </r>
  </si>
  <si>
    <r>
      <rPr>
        <sz val="10"/>
        <rFont val="Trebuchet MS"/>
        <family val="2"/>
      </rPr>
      <t>Pracovné odevy, obuv a pracovné pomôcky ZPS</t>
    </r>
  </si>
  <si>
    <r>
      <rPr>
        <sz val="10"/>
        <rFont val="Trebuchet MS"/>
        <family val="2"/>
      </rPr>
      <t>Pracovné odevy, obuv a pracovné pomôcky CSS</t>
    </r>
  </si>
  <si>
    <r>
      <rPr>
        <sz val="10"/>
        <rFont val="Trebuchet MS"/>
        <family val="2"/>
      </rPr>
      <t>Posteľné obliečky, plachty CSS</t>
    </r>
  </si>
  <si>
    <r>
      <rPr>
        <sz val="10"/>
        <rFont val="Trebuchet MS"/>
        <family val="2"/>
      </rPr>
      <t>Potraviny CSS</t>
    </r>
  </si>
  <si>
    <r>
      <rPr>
        <sz val="10"/>
        <rFont val="Trebuchet MS"/>
        <family val="2"/>
      </rPr>
      <t>Softvér CSS</t>
    </r>
  </si>
  <si>
    <r>
      <rPr>
        <sz val="10"/>
        <rFont val="Trebuchet MS"/>
        <family val="2"/>
      </rPr>
      <t>Reprezentačné CSS</t>
    </r>
  </si>
  <si>
    <r>
      <rPr>
        <sz val="10"/>
        <rFont val="Trebuchet MS"/>
        <family val="2"/>
      </rPr>
      <t>Palivo, mazivá, oleje, -snehová fréza</t>
    </r>
  </si>
  <si>
    <r>
      <rPr>
        <sz val="10"/>
        <rFont val="Trebuchet MS"/>
        <family val="2"/>
      </rPr>
      <t>Servis, údržba, opravy a výdavky s tým spojené CSS</t>
    </r>
  </si>
  <si>
    <r>
      <rPr>
        <sz val="10"/>
        <rFont val="Trebuchet MS"/>
        <family val="2"/>
      </rPr>
      <t>Poistenie zmluvné a havarijné ZPS,</t>
    </r>
  </si>
  <si>
    <r>
      <rPr>
        <sz val="10"/>
        <rFont val="Trebuchet MS"/>
        <family val="2"/>
      </rPr>
      <t>Prepravné - klienti ZPS</t>
    </r>
  </si>
  <si>
    <r>
      <rPr>
        <sz val="10"/>
        <rFont val="Trebuchet MS"/>
        <family val="2"/>
      </rPr>
      <t>oprava a údržba strojov, prístrojov, zariadení CSS</t>
    </r>
  </si>
  <si>
    <r>
      <rPr>
        <sz val="10"/>
        <rFont val="Trebuchet MS"/>
        <family val="2"/>
      </rPr>
      <t>oprava a údržba budovy, objektov alebo ich častí</t>
    </r>
  </si>
  <si>
    <r>
      <rPr>
        <sz val="10"/>
        <rFont val="Trebuchet MS"/>
        <family val="2"/>
      </rPr>
      <t>Softvéru-aktualizácie</t>
    </r>
  </si>
  <si>
    <r>
      <rPr>
        <sz val="10"/>
        <rFont val="Trebuchet MS"/>
        <family val="2"/>
      </rPr>
      <t>Nájom soc. programu CYGNUS</t>
    </r>
  </si>
  <si>
    <r>
      <rPr>
        <sz val="10"/>
        <rFont val="Trebuchet MS"/>
        <family val="2"/>
      </rPr>
      <t>Školenia, kurzy, semináre, porady, konferencie,</t>
    </r>
  </si>
  <si>
    <r>
      <rPr>
        <sz val="10"/>
        <rFont val="Trebuchet MS"/>
        <family val="2"/>
      </rPr>
      <t>Všeobecné služby- TKR</t>
    </r>
  </si>
  <si>
    <r>
      <rPr>
        <sz val="10"/>
        <rFont val="Trebuchet MS"/>
        <family val="2"/>
      </rPr>
      <t>Všeobecné služby - úcta k starším v ZPS</t>
    </r>
  </si>
  <si>
    <r>
      <rPr>
        <sz val="10"/>
        <rFont val="Trebuchet MS"/>
        <family val="2"/>
      </rPr>
      <t>Všeobecné služby - výkon BOZP</t>
    </r>
  </si>
  <si>
    <r>
      <rPr>
        <sz val="10"/>
        <rFont val="Trebuchet MS"/>
        <family val="2"/>
      </rPr>
      <t>Všeobecné služby- revízie HP, elektriky, plynu</t>
    </r>
  </si>
  <si>
    <r>
      <rPr>
        <sz val="10"/>
        <rFont val="Trebuchet MS"/>
        <family val="2"/>
      </rPr>
      <t>Všeobecné služby - odvoz odpadu, nakladanie</t>
    </r>
  </si>
  <si>
    <r>
      <rPr>
        <sz val="10"/>
        <rFont val="Trebuchet MS"/>
        <family val="2"/>
      </rPr>
      <t>Všeobecné služby- kontrola regul. techniky</t>
    </r>
  </si>
  <si>
    <r>
      <rPr>
        <sz val="10"/>
        <rFont val="Trebuchet MS"/>
        <family val="2"/>
      </rPr>
      <t>Všeobecné služby - revízie výťahov</t>
    </r>
  </si>
  <si>
    <r>
      <rPr>
        <sz val="10"/>
        <rFont val="Trebuchet MS"/>
        <family val="2"/>
      </rPr>
      <t>Všeobecné služby- deratizácia CSS</t>
    </r>
  </si>
  <si>
    <r>
      <rPr>
        <sz val="10"/>
        <rFont val="Trebuchet MS"/>
        <family val="2"/>
      </rPr>
      <t>Všeobecné služby- brúsenie nožov, kuch. náradfia</t>
    </r>
  </si>
  <si>
    <r>
      <rPr>
        <sz val="10"/>
        <rFont val="Trebuchet MS"/>
        <family val="2"/>
      </rPr>
      <t>Služby - pracovná terapia pre klientov ZPS</t>
    </r>
  </si>
  <si>
    <r>
      <rPr>
        <sz val="10"/>
        <rFont val="Trebuchet MS"/>
        <family val="2"/>
      </rPr>
      <t>Špeciálne služby- kalibrácia váh CSS</t>
    </r>
  </si>
  <si>
    <r>
      <rPr>
        <sz val="10"/>
        <rFont val="Trebuchet MS"/>
        <family val="2"/>
      </rPr>
      <t>Špeciálne služby- pracovnozdravotné činnosti</t>
    </r>
  </si>
  <si>
    <r>
      <rPr>
        <sz val="10"/>
        <rFont val="Trebuchet MS"/>
        <family val="2"/>
      </rPr>
      <t>Špeciálne služby- vypracovanie žiadosti o NFP</t>
    </r>
  </si>
  <si>
    <r>
      <rPr>
        <sz val="10"/>
        <rFont val="Trebuchet MS"/>
        <family val="2"/>
      </rPr>
      <t>Lekárske prehliadky z UPSVR</t>
    </r>
  </si>
  <si>
    <r>
      <rPr>
        <sz val="10"/>
        <rFont val="Trebuchet MS"/>
        <family val="2"/>
      </rPr>
      <t>Lekárske prehliadky</t>
    </r>
  </si>
  <si>
    <r>
      <rPr>
        <sz val="10"/>
        <rFont val="Trebuchet MS"/>
        <family val="2"/>
      </rPr>
      <t>Poplatky a odvody</t>
    </r>
  </si>
  <si>
    <r>
      <rPr>
        <sz val="10"/>
        <rFont val="Trebuchet MS"/>
        <family val="2"/>
      </rPr>
      <t>Stravovanie</t>
    </r>
  </si>
  <si>
    <r>
      <rPr>
        <sz val="10"/>
        <rFont val="Trebuchet MS"/>
        <family val="2"/>
      </rPr>
      <t>Poistné</t>
    </r>
  </si>
  <si>
    <r>
      <rPr>
        <sz val="10"/>
        <rFont val="Trebuchet MS"/>
        <family val="2"/>
      </rPr>
      <t>Poistné ZPS</t>
    </r>
  </si>
  <si>
    <r>
      <rPr>
        <sz val="10"/>
        <rFont val="Trebuchet MS"/>
        <family val="2"/>
      </rPr>
      <t>Poistné osôb UPSVR</t>
    </r>
  </si>
  <si>
    <r>
      <rPr>
        <sz val="10"/>
        <rFont val="Trebuchet MS"/>
        <family val="2"/>
      </rPr>
      <t>Prídel do sociálneho fondu</t>
    </r>
  </si>
  <si>
    <r>
      <rPr>
        <sz val="10"/>
        <rFont val="Trebuchet MS"/>
        <family val="2"/>
      </rPr>
      <t>Odmeny zamestnancov mimopracovného pomeru</t>
    </r>
  </si>
  <si>
    <r>
      <rPr>
        <sz val="10"/>
        <rFont val="Trebuchet MS"/>
        <family val="2"/>
      </rPr>
      <t>Dane- poplatky RTVS</t>
    </r>
  </si>
  <si>
    <r>
      <rPr>
        <sz val="10"/>
        <rFont val="Trebuchet MS"/>
        <family val="2"/>
      </rPr>
      <t>Reprezentačné výdavky</t>
    </r>
  </si>
  <si>
    <r>
      <rPr>
        <sz val="10"/>
        <rFont val="Trebuchet MS"/>
        <family val="2"/>
      </rPr>
      <t>Vratky za neobsadené miesta ZPS</t>
    </r>
  </si>
  <si>
    <r>
      <rPr>
        <sz val="10"/>
        <rFont val="Trebuchet MS"/>
        <family val="2"/>
      </rPr>
      <t>Na odstupné</t>
    </r>
  </si>
  <si>
    <r>
      <rPr>
        <sz val="10"/>
        <rFont val="Trebuchet MS"/>
        <family val="2"/>
      </rPr>
      <t>Na odchodné</t>
    </r>
  </si>
  <si>
    <r>
      <rPr>
        <sz val="10"/>
        <rFont val="Trebuchet MS"/>
        <family val="2"/>
      </rPr>
      <t>Strava ZPS zo SF</t>
    </r>
  </si>
  <si>
    <r>
      <rPr>
        <sz val="10"/>
        <rFont val="Trebuchet MS"/>
        <family val="2"/>
      </rPr>
      <t>Na nemocenské dávky</t>
    </r>
  </si>
  <si>
    <r>
      <rPr>
        <sz val="10"/>
        <rFont val="Trebuchet MS"/>
        <family val="2"/>
      </rPr>
      <t>Príspevky na rekreáciu- ZPS</t>
    </r>
  </si>
  <si>
    <r>
      <rPr>
        <sz val="10"/>
        <rFont val="Trebuchet MS"/>
        <family val="2"/>
      </rPr>
      <t>Prevádzkových strojov, prístrojov, zariadení</t>
    </r>
  </si>
  <si>
    <r>
      <rPr>
        <sz val="10"/>
        <rFont val="Trebuchet MS"/>
        <family val="2"/>
      </rPr>
      <t>Prípravná a PD- aktualizácia na výťah</t>
    </r>
  </si>
  <si>
    <r>
      <rPr>
        <sz val="10"/>
        <rFont val="Trebuchet MS"/>
        <family val="2"/>
      </rPr>
      <t>Záhradné jazierko ZPS</t>
    </r>
  </si>
  <si>
    <r>
      <rPr>
        <sz val="10"/>
        <rFont val="Trebuchet MS"/>
        <family val="2"/>
      </rPr>
      <t>Rekonštrukcia a modernizácia ZPS</t>
    </r>
  </si>
  <si>
    <t>Kapitálové výdavky</t>
  </si>
  <si>
    <t>klienti CSS 53 x 124 mesiac x 12 mesiacov = 78 864€</t>
  </si>
  <si>
    <t xml:space="preserve">Finačný príspevok CSS </t>
  </si>
  <si>
    <t>Zariadenie pre seniorov 306 600€</t>
  </si>
  <si>
    <t>Šepcializované zariadenie 92 400€</t>
  </si>
  <si>
    <t xml:space="preserve">mzdy + odvody </t>
  </si>
  <si>
    <t xml:space="preserve">odchodné </t>
  </si>
  <si>
    <t>vrátka za neobsadené miesta</t>
  </si>
  <si>
    <t>Zdravotné poisťovne :</t>
  </si>
  <si>
    <t xml:space="preserve">Výdaje hradené z finančného príspevku </t>
  </si>
  <si>
    <t xml:space="preserve">Réžia </t>
  </si>
  <si>
    <t>príjem z podielových daní 28 719€</t>
  </si>
  <si>
    <t xml:space="preserve">mzdy+ odvody </t>
  </si>
  <si>
    <t>DDS</t>
  </si>
  <si>
    <t>pracovné odevy</t>
  </si>
  <si>
    <t>prídel do SF</t>
  </si>
  <si>
    <t xml:space="preserve">výdaje uhradené z VŠJ </t>
  </si>
  <si>
    <t xml:space="preserve">Výdajňa školskej jedálne </t>
  </si>
  <si>
    <t>Centrum sociálnych služieb</t>
  </si>
  <si>
    <t>poslanci OZ 113€</t>
  </si>
  <si>
    <t>zamestnanci OU 718€</t>
  </si>
  <si>
    <t>Sponzorské dary</t>
  </si>
  <si>
    <t>poslanci OZ 118€</t>
  </si>
  <si>
    <t>zamestnanci OU 756€</t>
  </si>
  <si>
    <t xml:space="preserve">prevádzka </t>
  </si>
  <si>
    <t>kapitalové výdavky</t>
  </si>
  <si>
    <t xml:space="preserve">mzdy odvody </t>
  </si>
  <si>
    <t xml:space="preserve">mzdy+ odvody+ potraviny + prevádzka </t>
  </si>
  <si>
    <t>23 zazmluvnených klientov x 12,06€ na deň od poisťovne x 231 pracovných dní ( 11 mesiacov) = 64 074€</t>
  </si>
  <si>
    <t>23 zazmluvnených klientov x 33,60€ na deň od poisťovne x 20 pracovných dní ( 1mesiac/ marec) = 15 456€</t>
  </si>
  <si>
    <t>cudzí stravníci =8 460€</t>
  </si>
  <si>
    <t>ZŠ + MŠ =23 310€</t>
  </si>
  <si>
    <t>zamestnanci CSS 8 460€</t>
  </si>
  <si>
    <t>cudzí stravníci 8 930€</t>
  </si>
  <si>
    <t>ZŠ + MŠ 62 859€</t>
  </si>
  <si>
    <t>zamestnanci CSS 8 930€</t>
  </si>
  <si>
    <t>mzdy odvody, potraviny, prevádzka,  kapitálové výdavky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</si>
</sst>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#,##0\ &quot;€&quot;;[Red]\-#,##0\ &quot;€&quot;"/>
    <numFmt numFmtId="164" formatCode="#,##0\ _€"/>
  </numFmts>
  <fonts count="16" x14ac:knownFonts="1">
    <font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Trebuchet MS"/>
    </font>
    <font>
      <sz val="10"/>
      <name val="Trebuchet MS"/>
      <family val="2"/>
    </font>
    <font>
      <sz val="10"/>
      <color rgb="FF000000"/>
      <name val="Trebuchet MS"/>
      <family val="2"/>
    </font>
    <font>
      <sz val="1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1"/>
      <color theme="1"/>
      <name val="Trebuchet MS"/>
      <family val="2"/>
      <charset val="238"/>
    </font>
    <font>
      <sz val="10"/>
      <name val="Trebuchet MS"/>
      <family val="2"/>
      <charset val="238"/>
    </font>
    <font>
      <sz val="11"/>
      <color rgb="FF00000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Trebuchet MS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0" xfId="0" applyAlignment="1">
      <alignment vertical="center"/>
    </xf>
    <xf numFmtId="1" fontId="6" fillId="0" borderId="0" xfId="0" applyNumberFormat="1" applyFont="1" applyAlignment="1">
      <alignment horizontal="right" vertical="top" indent="1" shrinkToFit="1"/>
    </xf>
    <xf numFmtId="164" fontId="0" fillId="0" borderId="0" xfId="0" applyNumberFormat="1"/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 indent="1"/>
    </xf>
    <xf numFmtId="0" fontId="0" fillId="0" borderId="1" xfId="0" applyBorder="1"/>
    <xf numFmtId="1" fontId="6" fillId="0" borderId="1" xfId="0" applyNumberFormat="1" applyFont="1" applyBorder="1" applyAlignment="1">
      <alignment horizontal="left" vertical="top" shrinkToFit="1"/>
    </xf>
    <xf numFmtId="0" fontId="0" fillId="0" borderId="1" xfId="0" applyBorder="1" applyAlignment="1">
      <alignment horizontal="left" wrapText="1"/>
    </xf>
    <xf numFmtId="1" fontId="6" fillId="0" borderId="1" xfId="0" applyNumberFormat="1" applyFont="1" applyBorder="1" applyAlignment="1">
      <alignment horizontal="left" vertical="top" indent="1" shrinkToFit="1"/>
    </xf>
    <xf numFmtId="1" fontId="6" fillId="4" borderId="1" xfId="0" applyNumberFormat="1" applyFont="1" applyFill="1" applyBorder="1" applyAlignment="1">
      <alignment horizontal="left" vertical="top" indent="1" shrinkToFit="1"/>
    </xf>
    <xf numFmtId="164" fontId="0" fillId="0" borderId="1" xfId="0" applyNumberFormat="1" applyBorder="1" applyAlignment="1">
      <alignment horizontal="right"/>
    </xf>
    <xf numFmtId="3" fontId="7" fillId="0" borderId="1" xfId="0" applyNumberFormat="1" applyFont="1" applyBorder="1" applyAlignment="1">
      <alignment vertical="top" wrapText="1"/>
    </xf>
    <xf numFmtId="3" fontId="8" fillId="0" borderId="1" xfId="0" applyNumberFormat="1" applyFont="1" applyBorder="1" applyAlignment="1">
      <alignment vertical="top" shrinkToFit="1"/>
    </xf>
    <xf numFmtId="3" fontId="0" fillId="0" borderId="1" xfId="0" applyNumberFormat="1" applyBorder="1" applyAlignment="1">
      <alignment horizontal="right"/>
    </xf>
    <xf numFmtId="3" fontId="0" fillId="0" borderId="1" xfId="0" applyNumberFormat="1" applyBorder="1"/>
    <xf numFmtId="0" fontId="9" fillId="0" borderId="1" xfId="0" applyFont="1" applyBorder="1"/>
    <xf numFmtId="0" fontId="10" fillId="0" borderId="1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left" vertical="top" wrapText="1" indent="1"/>
    </xf>
    <xf numFmtId="1" fontId="6" fillId="0" borderId="1" xfId="0" applyNumberFormat="1" applyFont="1" applyBorder="1" applyAlignment="1">
      <alignment horizontal="center" vertical="top" shrinkToFit="1"/>
    </xf>
    <xf numFmtId="3" fontId="11" fillId="0" borderId="1" xfId="0" applyNumberFormat="1" applyFont="1" applyBorder="1" applyAlignment="1">
      <alignment shrinkToFit="1"/>
    </xf>
    <xf numFmtId="3" fontId="11" fillId="0" borderId="1" xfId="0" applyNumberFormat="1" applyFont="1" applyBorder="1" applyAlignment="1">
      <alignment vertical="top" shrinkToFit="1"/>
    </xf>
    <xf numFmtId="3" fontId="11" fillId="0" borderId="1" xfId="0" applyNumberFormat="1" applyFont="1" applyBorder="1" applyAlignment="1">
      <alignment horizontal="right" vertical="top" shrinkToFit="1"/>
    </xf>
    <xf numFmtId="0" fontId="3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 vertical="top" wrapText="1"/>
    </xf>
    <xf numFmtId="0" fontId="10" fillId="2" borderId="1" xfId="0" applyFont="1" applyFill="1" applyBorder="1" applyAlignment="1">
      <alignment horizontal="left" vertical="top" wrapText="1"/>
    </xf>
    <xf numFmtId="1" fontId="6" fillId="2" borderId="1" xfId="0" applyNumberFormat="1" applyFont="1" applyFill="1" applyBorder="1" applyAlignment="1">
      <alignment horizontal="center" vertical="top" shrinkToFit="1"/>
    </xf>
    <xf numFmtId="1" fontId="6" fillId="2" borderId="1" xfId="0" applyNumberFormat="1" applyFont="1" applyFill="1" applyBorder="1" applyAlignment="1">
      <alignment horizontal="left" vertical="top" indent="1" shrinkToFit="1"/>
    </xf>
    <xf numFmtId="0" fontId="10" fillId="2" borderId="1" xfId="0" applyFont="1" applyFill="1" applyBorder="1" applyAlignment="1">
      <alignment horizontal="left" vertical="top" wrapText="1" indent="1"/>
    </xf>
    <xf numFmtId="3" fontId="0" fillId="2" borderId="1" xfId="0" applyNumberFormat="1" applyFill="1" applyBorder="1" applyAlignment="1">
      <alignment horizontal="right"/>
    </xf>
    <xf numFmtId="0" fontId="0" fillId="2" borderId="1" xfId="0" applyFill="1" applyBorder="1"/>
    <xf numFmtId="0" fontId="13" fillId="5" borderId="1" xfId="0" applyFont="1" applyFill="1" applyBorder="1" applyAlignment="1">
      <alignment horizontal="left" vertical="top" wrapText="1" indent="1"/>
    </xf>
    <xf numFmtId="0" fontId="3" fillId="5" borderId="1" xfId="0" applyFont="1" applyFill="1" applyBorder="1"/>
    <xf numFmtId="164" fontId="3" fillId="5" borderId="1" xfId="0" applyNumberFormat="1" applyFont="1" applyFill="1" applyBorder="1" applyAlignment="1">
      <alignment horizontal="right"/>
    </xf>
    <xf numFmtId="3" fontId="3" fillId="5" borderId="1" xfId="0" applyNumberFormat="1" applyFont="1" applyFill="1" applyBorder="1" applyAlignment="1">
      <alignment horizontal="right"/>
    </xf>
    <xf numFmtId="3" fontId="3" fillId="5" borderId="1" xfId="0" applyNumberFormat="1" applyFont="1" applyFill="1" applyBorder="1"/>
    <xf numFmtId="0" fontId="0" fillId="5" borderId="1" xfId="0" applyFill="1" applyBorder="1" applyAlignment="1">
      <alignment horizontal="left" wrapText="1"/>
    </xf>
    <xf numFmtId="0" fontId="2" fillId="0" borderId="4" xfId="0" applyFont="1" applyBorder="1" applyAlignment="1">
      <alignment vertical="center"/>
    </xf>
    <xf numFmtId="4" fontId="2" fillId="0" borderId="5" xfId="0" applyNumberFormat="1" applyFont="1" applyBorder="1" applyAlignment="1">
      <alignment vertical="center"/>
    </xf>
    <xf numFmtId="0" fontId="0" fillId="0" borderId="4" xfId="0" applyBorder="1"/>
    <xf numFmtId="0" fontId="1" fillId="3" borderId="8" xfId="0" applyFont="1" applyFill="1" applyBorder="1" applyAlignment="1">
      <alignment vertical="center"/>
    </xf>
    <xf numFmtId="4" fontId="1" fillId="3" borderId="9" xfId="0" applyNumberFormat="1" applyFont="1" applyFill="1" applyBorder="1" applyAlignment="1">
      <alignment vertical="center"/>
    </xf>
    <xf numFmtId="0" fontId="9" fillId="5" borderId="1" xfId="0" applyFont="1" applyFill="1" applyBorder="1"/>
    <xf numFmtId="3" fontId="0" fillId="5" borderId="1" xfId="0" applyNumberFormat="1" applyFill="1" applyBorder="1"/>
    <xf numFmtId="0" fontId="9" fillId="2" borderId="1" xfId="0" applyFont="1" applyFill="1" applyBorder="1"/>
    <xf numFmtId="3" fontId="0" fillId="2" borderId="1" xfId="0" applyNumberFormat="1" applyFill="1" applyBorder="1"/>
    <xf numFmtId="0" fontId="0" fillId="5" borderId="2" xfId="0" applyFill="1" applyBorder="1" applyAlignment="1">
      <alignment horizontal="left" wrapText="1"/>
    </xf>
    <xf numFmtId="0" fontId="13" fillId="5" borderId="2" xfId="0" applyFont="1" applyFill="1" applyBorder="1" applyAlignment="1">
      <alignment horizontal="left" vertical="top" wrapText="1" indent="1"/>
    </xf>
    <xf numFmtId="3" fontId="12" fillId="5" borderId="2" xfId="0" applyNumberFormat="1" applyFont="1" applyFill="1" applyBorder="1" applyAlignment="1">
      <alignment vertical="top" wrapText="1"/>
    </xf>
    <xf numFmtId="0" fontId="0" fillId="0" borderId="6" xfId="0" applyBorder="1"/>
    <xf numFmtId="0" fontId="0" fillId="0" borderId="10" xfId="0" applyBorder="1"/>
    <xf numFmtId="0" fontId="0" fillId="0" borderId="7" xfId="0" applyBorder="1"/>
    <xf numFmtId="0" fontId="0" fillId="0" borderId="8" xfId="0" applyBorder="1"/>
    <xf numFmtId="0" fontId="0" fillId="0" borderId="11" xfId="0" applyBorder="1"/>
    <xf numFmtId="0" fontId="10" fillId="0" borderId="11" xfId="0" applyFont="1" applyBorder="1" applyAlignment="1">
      <alignment horizontal="left" vertical="top" wrapText="1" indent="1"/>
    </xf>
    <xf numFmtId="164" fontId="0" fillId="0" borderId="11" xfId="0" applyNumberFormat="1" applyBorder="1"/>
    <xf numFmtId="164" fontId="0" fillId="0" borderId="9" xfId="0" applyNumberFormat="1" applyBorder="1"/>
    <xf numFmtId="0" fontId="14" fillId="0" borderId="0" xfId="0" applyFont="1" applyAlignment="1">
      <alignment vertical="center"/>
    </xf>
    <xf numFmtId="0" fontId="15" fillId="0" borderId="0" xfId="0" applyFont="1"/>
    <xf numFmtId="6" fontId="15" fillId="0" borderId="0" xfId="0" applyNumberFormat="1" applyFont="1"/>
    <xf numFmtId="0" fontId="15" fillId="0" borderId="0" xfId="0" applyFont="1" applyAlignment="1">
      <alignment vertical="center"/>
    </xf>
    <xf numFmtId="0" fontId="14" fillId="0" borderId="0" xfId="0" applyFont="1"/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3" fontId="0" fillId="0" borderId="1" xfId="0" applyNumberFormat="1" applyBorder="1" applyAlignment="1">
      <alignment horizontal="right" vertical="center"/>
    </xf>
    <xf numFmtId="0" fontId="0" fillId="0" borderId="0" xfId="0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3220AB-98E7-4F81-94C1-E657B6184262}">
  <sheetPr>
    <pageSetUpPr fitToPage="1"/>
  </sheetPr>
  <dimension ref="A1:G40"/>
  <sheetViews>
    <sheetView workbookViewId="0">
      <selection activeCell="B13" sqref="B13"/>
    </sheetView>
  </sheetViews>
  <sheetFormatPr defaultRowHeight="14.4" x14ac:dyDescent="0.3"/>
  <cols>
    <col min="1" max="1" width="32.77734375" customWidth="1"/>
    <col min="2" max="2" width="26.77734375" customWidth="1"/>
    <col min="4" max="4" width="10.5546875" customWidth="1"/>
    <col min="5" max="5" width="21.21875" customWidth="1"/>
    <col min="6" max="6" width="32.77734375" customWidth="1"/>
    <col min="7" max="7" width="26.77734375" customWidth="1"/>
  </cols>
  <sheetData>
    <row r="1" spans="1:7" ht="30" customHeight="1" x14ac:dyDescent="0.3">
      <c r="A1" s="62" t="s">
        <v>12</v>
      </c>
      <c r="B1" s="63"/>
      <c r="C1" s="1"/>
      <c r="F1" s="62" t="s">
        <v>13</v>
      </c>
      <c r="G1" s="63"/>
    </row>
    <row r="2" spans="1:7" ht="30" customHeight="1" x14ac:dyDescent="0.3">
      <c r="A2" s="37" t="s">
        <v>0</v>
      </c>
      <c r="B2" s="38">
        <v>229316</v>
      </c>
      <c r="C2" s="1"/>
      <c r="F2" s="37" t="s">
        <v>10</v>
      </c>
      <c r="G2" s="38">
        <v>522642</v>
      </c>
    </row>
    <row r="3" spans="1:7" ht="30" customHeight="1" x14ac:dyDescent="0.3">
      <c r="A3" s="37" t="s">
        <v>2</v>
      </c>
      <c r="B3" s="38">
        <v>119925</v>
      </c>
      <c r="C3" s="1"/>
      <c r="F3" s="37" t="s">
        <v>11</v>
      </c>
      <c r="G3" s="38">
        <v>187890</v>
      </c>
    </row>
    <row r="4" spans="1:7" ht="30" customHeight="1" x14ac:dyDescent="0.3">
      <c r="A4" s="37" t="s">
        <v>1</v>
      </c>
      <c r="B4" s="38">
        <v>160457</v>
      </c>
      <c r="C4" s="1"/>
      <c r="F4" s="37" t="s">
        <v>9</v>
      </c>
      <c r="G4" s="38">
        <v>160457</v>
      </c>
    </row>
    <row r="5" spans="1:7" ht="30" customHeight="1" x14ac:dyDescent="0.3">
      <c r="A5" s="37" t="s">
        <v>3</v>
      </c>
      <c r="B5" s="38">
        <v>399000</v>
      </c>
      <c r="C5" s="1"/>
      <c r="F5" s="37" t="s">
        <v>7</v>
      </c>
      <c r="G5" s="38">
        <v>140937</v>
      </c>
    </row>
    <row r="6" spans="1:7" ht="30" customHeight="1" x14ac:dyDescent="0.3">
      <c r="A6" s="37" t="s">
        <v>4</v>
      </c>
      <c r="B6" s="38">
        <v>28719</v>
      </c>
      <c r="C6" s="1"/>
      <c r="F6" s="37" t="s">
        <v>8</v>
      </c>
      <c r="G6" s="38">
        <v>1936</v>
      </c>
    </row>
    <row r="7" spans="1:7" ht="30" customHeight="1" x14ac:dyDescent="0.3">
      <c r="A7" s="37" t="s">
        <v>158</v>
      </c>
      <c r="B7" s="38">
        <v>2000</v>
      </c>
      <c r="C7" s="1"/>
      <c r="F7" s="37" t="s">
        <v>137</v>
      </c>
      <c r="G7" s="38">
        <v>5085</v>
      </c>
    </row>
    <row r="8" spans="1:7" ht="30" customHeight="1" x14ac:dyDescent="0.3">
      <c r="A8" s="37" t="s">
        <v>5</v>
      </c>
      <c r="B8" s="38">
        <v>79530</v>
      </c>
      <c r="C8" s="1"/>
      <c r="F8" s="39"/>
      <c r="G8" s="38"/>
    </row>
    <row r="9" spans="1:7" ht="21.6" thickBot="1" x14ac:dyDescent="0.35">
      <c r="A9" s="40" t="s">
        <v>6</v>
      </c>
      <c r="B9" s="41">
        <f>SUM(B2:B8)</f>
        <v>1018947</v>
      </c>
      <c r="C9" s="1"/>
      <c r="F9" s="40" t="s">
        <v>6</v>
      </c>
      <c r="G9" s="41">
        <f>SUM(G2:G8)</f>
        <v>1018947</v>
      </c>
    </row>
    <row r="11" spans="1:7" ht="15.6" x14ac:dyDescent="0.3">
      <c r="A11" s="57" t="s">
        <v>139</v>
      </c>
      <c r="B11" s="58"/>
      <c r="C11" s="58"/>
      <c r="D11" s="58"/>
      <c r="E11" s="58"/>
      <c r="F11" s="57" t="s">
        <v>146</v>
      </c>
      <c r="G11" s="59"/>
    </row>
    <row r="12" spans="1:7" ht="15.6" x14ac:dyDescent="0.3">
      <c r="A12" s="60" t="s">
        <v>140</v>
      </c>
      <c r="B12" s="58"/>
      <c r="C12" s="58"/>
      <c r="D12" s="58"/>
      <c r="E12" s="58"/>
      <c r="F12" s="58" t="s">
        <v>142</v>
      </c>
      <c r="G12" s="59">
        <v>389737</v>
      </c>
    </row>
    <row r="13" spans="1:7" ht="15.6" x14ac:dyDescent="0.3">
      <c r="A13" s="60" t="s">
        <v>141</v>
      </c>
      <c r="B13" s="58"/>
      <c r="C13" s="58"/>
      <c r="D13" s="58"/>
      <c r="E13" s="58"/>
      <c r="F13" s="58" t="s">
        <v>143</v>
      </c>
      <c r="G13" s="59">
        <v>3263</v>
      </c>
    </row>
    <row r="14" spans="1:7" ht="15.6" x14ac:dyDescent="0.3">
      <c r="A14" s="58"/>
      <c r="B14" s="58"/>
      <c r="C14" s="58"/>
      <c r="D14" s="58"/>
      <c r="E14" s="58"/>
      <c r="F14" s="58" t="s">
        <v>144</v>
      </c>
      <c r="G14" s="59">
        <v>6000</v>
      </c>
    </row>
    <row r="15" spans="1:7" ht="15.6" x14ac:dyDescent="0.3">
      <c r="A15" s="58"/>
      <c r="B15" s="58"/>
      <c r="C15" s="58"/>
      <c r="D15" s="58"/>
      <c r="E15" s="58"/>
      <c r="F15" s="58"/>
      <c r="G15" s="58"/>
    </row>
    <row r="16" spans="1:7" ht="15.6" x14ac:dyDescent="0.3">
      <c r="A16" s="61" t="s">
        <v>4</v>
      </c>
      <c r="B16" s="58"/>
      <c r="C16" s="58"/>
      <c r="D16" s="58"/>
      <c r="E16" s="58"/>
      <c r="F16" s="61" t="s">
        <v>153</v>
      </c>
      <c r="G16" s="58"/>
    </row>
    <row r="17" spans="1:7" ht="15.6" x14ac:dyDescent="0.3">
      <c r="A17" s="58" t="s">
        <v>148</v>
      </c>
      <c r="B17" s="58"/>
      <c r="C17" s="58"/>
      <c r="D17" s="58"/>
      <c r="E17" s="58"/>
      <c r="F17" s="58" t="s">
        <v>149</v>
      </c>
      <c r="G17" s="59">
        <v>26783</v>
      </c>
    </row>
    <row r="18" spans="1:7" ht="15.6" x14ac:dyDescent="0.3">
      <c r="A18" s="58"/>
      <c r="B18" s="58"/>
      <c r="C18" s="58"/>
      <c r="D18" s="58"/>
      <c r="E18" s="58"/>
      <c r="F18" s="58" t="s">
        <v>150</v>
      </c>
      <c r="G18" s="59">
        <v>394</v>
      </c>
    </row>
    <row r="19" spans="1:7" ht="15.6" x14ac:dyDescent="0.3">
      <c r="A19" s="58"/>
      <c r="B19" s="58"/>
      <c r="C19" s="58"/>
      <c r="D19" s="58"/>
      <c r="E19" s="58"/>
      <c r="F19" s="58" t="s">
        <v>151</v>
      </c>
      <c r="G19" s="59">
        <v>1000</v>
      </c>
    </row>
    <row r="20" spans="1:7" ht="15.6" x14ac:dyDescent="0.3">
      <c r="A20" s="58"/>
      <c r="B20" s="58"/>
      <c r="C20" s="58"/>
      <c r="D20" s="58"/>
      <c r="E20" s="58"/>
      <c r="F20" s="58" t="s">
        <v>152</v>
      </c>
      <c r="G20" s="59">
        <v>542</v>
      </c>
    </row>
    <row r="21" spans="1:7" ht="15.6" x14ac:dyDescent="0.3">
      <c r="A21" s="58"/>
      <c r="B21" s="58"/>
      <c r="C21" s="58"/>
      <c r="D21" s="58"/>
      <c r="E21" s="58"/>
      <c r="F21" s="58"/>
      <c r="G21" s="58"/>
    </row>
    <row r="22" spans="1:7" ht="15.6" x14ac:dyDescent="0.3">
      <c r="A22" s="61" t="s">
        <v>145</v>
      </c>
      <c r="B22" s="58"/>
      <c r="C22" s="58"/>
      <c r="D22" s="58"/>
      <c r="E22" s="58"/>
      <c r="F22" s="58"/>
      <c r="G22" s="58"/>
    </row>
    <row r="23" spans="1:7" ht="15.6" x14ac:dyDescent="0.3">
      <c r="A23" s="58" t="s">
        <v>165</v>
      </c>
      <c r="B23" s="58"/>
      <c r="C23" s="58"/>
      <c r="D23" s="58"/>
      <c r="E23" s="58"/>
      <c r="F23" s="58"/>
      <c r="G23" s="58"/>
    </row>
    <row r="24" spans="1:7" ht="15.6" x14ac:dyDescent="0.3">
      <c r="A24" s="58" t="s">
        <v>166</v>
      </c>
      <c r="B24" s="58"/>
      <c r="C24" s="58"/>
      <c r="D24" s="58"/>
      <c r="E24" s="58"/>
      <c r="F24" s="58"/>
      <c r="G24" s="58"/>
    </row>
    <row r="25" spans="1:7" ht="15.6" x14ac:dyDescent="0.3">
      <c r="A25" s="58"/>
      <c r="B25" s="58"/>
      <c r="C25" s="58"/>
      <c r="D25" s="58"/>
      <c r="E25" s="58"/>
      <c r="F25" s="58"/>
      <c r="G25" s="58"/>
    </row>
    <row r="26" spans="1:7" ht="15.6" x14ac:dyDescent="0.3">
      <c r="A26" s="61" t="s">
        <v>147</v>
      </c>
      <c r="B26" s="58"/>
      <c r="C26" s="58"/>
      <c r="D26" s="58"/>
      <c r="E26" s="58"/>
      <c r="F26" s="58"/>
      <c r="G26" s="58"/>
    </row>
    <row r="27" spans="1:7" ht="15.6" x14ac:dyDescent="0.3">
      <c r="A27" s="58" t="s">
        <v>138</v>
      </c>
      <c r="B27" s="58"/>
      <c r="C27" s="58"/>
      <c r="D27" s="58"/>
      <c r="E27" s="58"/>
      <c r="F27" s="58"/>
      <c r="G27" s="58"/>
    </row>
    <row r="28" spans="1:7" ht="15.6" x14ac:dyDescent="0.3">
      <c r="A28" s="58" t="s">
        <v>167</v>
      </c>
      <c r="B28" s="58"/>
      <c r="C28" s="58"/>
      <c r="D28" s="58"/>
      <c r="E28" s="58"/>
      <c r="F28" s="58"/>
      <c r="G28" s="58"/>
    </row>
    <row r="29" spans="1:7" ht="15.6" x14ac:dyDescent="0.3">
      <c r="A29" s="58" t="s">
        <v>168</v>
      </c>
      <c r="B29" s="58"/>
      <c r="C29" s="58"/>
      <c r="D29" s="58"/>
      <c r="E29" s="58"/>
      <c r="F29" s="58"/>
      <c r="G29" s="58"/>
    </row>
    <row r="30" spans="1:7" ht="15.6" x14ac:dyDescent="0.3">
      <c r="A30" s="58" t="s">
        <v>169</v>
      </c>
      <c r="B30" s="58"/>
      <c r="C30" s="58"/>
      <c r="D30" s="58"/>
      <c r="E30" s="58"/>
      <c r="F30" s="58"/>
      <c r="G30" s="58"/>
    </row>
    <row r="31" spans="1:7" ht="15.6" x14ac:dyDescent="0.3">
      <c r="A31" s="58" t="s">
        <v>157</v>
      </c>
      <c r="B31" s="58"/>
      <c r="C31" s="58"/>
      <c r="D31" s="58"/>
      <c r="E31" s="58"/>
      <c r="F31" s="58"/>
      <c r="G31" s="58"/>
    </row>
    <row r="32" spans="1:7" ht="15.6" x14ac:dyDescent="0.3">
      <c r="A32" s="58" t="s">
        <v>156</v>
      </c>
      <c r="B32" s="58"/>
      <c r="C32" s="58"/>
      <c r="D32" s="58"/>
      <c r="E32" s="58"/>
      <c r="F32" s="58"/>
      <c r="G32" s="58"/>
    </row>
    <row r="33" spans="1:7" ht="15.6" x14ac:dyDescent="0.3">
      <c r="A33" s="58"/>
      <c r="B33" s="58"/>
      <c r="C33" s="58"/>
      <c r="D33" s="58"/>
      <c r="E33" s="58"/>
      <c r="F33" s="58"/>
      <c r="G33" s="58"/>
    </row>
    <row r="34" spans="1:7" ht="15.6" x14ac:dyDescent="0.3">
      <c r="A34" s="61" t="s">
        <v>1</v>
      </c>
      <c r="B34" s="58"/>
      <c r="C34" s="58"/>
      <c r="D34" s="58"/>
      <c r="E34" s="58"/>
      <c r="F34" s="58"/>
      <c r="G34" s="58"/>
    </row>
    <row r="35" spans="1:7" ht="15.6" x14ac:dyDescent="0.3">
      <c r="A35" s="58" t="s">
        <v>138</v>
      </c>
      <c r="B35" s="58"/>
      <c r="C35" s="58"/>
      <c r="D35" s="58"/>
      <c r="E35" s="58"/>
      <c r="F35" s="58"/>
      <c r="G35" s="58"/>
    </row>
    <row r="36" spans="1:7" ht="15.6" x14ac:dyDescent="0.3">
      <c r="A36" s="58" t="s">
        <v>170</v>
      </c>
      <c r="B36" s="58"/>
      <c r="C36" s="58"/>
      <c r="D36" s="58"/>
      <c r="E36" s="58"/>
      <c r="F36" s="58"/>
      <c r="G36" s="58"/>
    </row>
    <row r="37" spans="1:7" ht="15.6" x14ac:dyDescent="0.3">
      <c r="A37" s="58" t="s">
        <v>171</v>
      </c>
      <c r="B37" s="58"/>
      <c r="C37" s="58"/>
      <c r="D37" s="58"/>
      <c r="E37" s="58"/>
      <c r="F37" s="58"/>
      <c r="G37" s="58"/>
    </row>
    <row r="38" spans="1:7" ht="15.6" x14ac:dyDescent="0.3">
      <c r="A38" s="58" t="s">
        <v>172</v>
      </c>
      <c r="B38" s="58"/>
      <c r="C38" s="58"/>
      <c r="D38" s="58"/>
      <c r="E38" s="58"/>
      <c r="F38" s="58"/>
      <c r="G38" s="58"/>
    </row>
    <row r="39" spans="1:7" ht="15.6" x14ac:dyDescent="0.3">
      <c r="A39" s="58" t="s">
        <v>160</v>
      </c>
      <c r="B39" s="58"/>
      <c r="C39" s="58"/>
      <c r="D39" s="58"/>
      <c r="E39" s="58"/>
      <c r="F39" s="58"/>
      <c r="G39" s="58"/>
    </row>
    <row r="40" spans="1:7" ht="15.6" x14ac:dyDescent="0.3">
      <c r="A40" s="58" t="s">
        <v>159</v>
      </c>
      <c r="B40" s="58"/>
      <c r="C40" s="58"/>
      <c r="D40" s="58"/>
      <c r="E40" s="58"/>
      <c r="F40" s="58"/>
      <c r="G40" s="58"/>
    </row>
  </sheetData>
  <mergeCells count="2">
    <mergeCell ref="A1:B1"/>
    <mergeCell ref="F1:G1"/>
  </mergeCells>
  <pageMargins left="0.70866141732283472" right="0.70866141732283472" top="0.74803149606299213" bottom="0.74803149606299213" header="0.31496062992125984" footer="0.31496062992125984"/>
  <pageSetup paperSize="9" scale="6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5B56DC-25EC-4DDB-B7F7-65C8DC039340}">
  <dimension ref="A1:H29"/>
  <sheetViews>
    <sheetView workbookViewId="0">
      <selection activeCell="E31" sqref="E31"/>
    </sheetView>
  </sheetViews>
  <sheetFormatPr defaultRowHeight="14.4" x14ac:dyDescent="0.3"/>
  <cols>
    <col min="1" max="1" width="5" customWidth="1"/>
    <col min="4" max="4" width="5.6640625" customWidth="1"/>
    <col min="5" max="5" width="47.33203125" customWidth="1"/>
    <col min="6" max="6" width="11" customWidth="1"/>
    <col min="7" max="7" width="11.44140625" customWidth="1"/>
    <col min="9" max="9" width="12.44140625" customWidth="1"/>
  </cols>
  <sheetData>
    <row r="1" spans="1:8" ht="21" x14ac:dyDescent="0.4">
      <c r="A1" s="64" t="s">
        <v>154</v>
      </c>
      <c r="B1" s="64"/>
      <c r="C1" s="64"/>
      <c r="D1" s="64"/>
      <c r="E1" s="64"/>
      <c r="F1" s="64"/>
      <c r="G1" s="64"/>
      <c r="H1" s="64"/>
    </row>
    <row r="2" spans="1:8" x14ac:dyDescent="0.3">
      <c r="A2" s="16" t="s">
        <v>14</v>
      </c>
      <c r="B2" s="16" t="s">
        <v>15</v>
      </c>
      <c r="C2" s="16" t="s">
        <v>16</v>
      </c>
      <c r="D2" s="16" t="s">
        <v>17</v>
      </c>
      <c r="E2" s="16" t="s">
        <v>18</v>
      </c>
      <c r="F2" s="6">
        <v>2024</v>
      </c>
      <c r="G2" s="6">
        <v>2025</v>
      </c>
      <c r="H2" s="6">
        <v>2025</v>
      </c>
    </row>
    <row r="3" spans="1:8" x14ac:dyDescent="0.3">
      <c r="A3" s="16">
        <v>1</v>
      </c>
      <c r="B3" s="16"/>
      <c r="C3" s="16"/>
      <c r="D3" s="16"/>
      <c r="E3" s="16" t="s">
        <v>19</v>
      </c>
      <c r="F3" s="6"/>
      <c r="G3" s="6"/>
      <c r="H3" s="6"/>
    </row>
    <row r="4" spans="1:8" x14ac:dyDescent="0.3">
      <c r="A4" s="16"/>
      <c r="B4" s="16" t="s">
        <v>20</v>
      </c>
      <c r="C4" s="16">
        <v>611</v>
      </c>
      <c r="D4" s="16">
        <v>41</v>
      </c>
      <c r="E4" s="16" t="s">
        <v>21</v>
      </c>
      <c r="F4" s="15">
        <v>18500</v>
      </c>
      <c r="G4" s="15">
        <v>19000</v>
      </c>
      <c r="H4" s="15">
        <v>20000</v>
      </c>
    </row>
    <row r="5" spans="1:8" x14ac:dyDescent="0.3">
      <c r="A5" s="16"/>
      <c r="B5" s="16" t="s">
        <v>20</v>
      </c>
      <c r="C5" s="16">
        <v>612001</v>
      </c>
      <c r="D5" s="16">
        <v>41</v>
      </c>
      <c r="E5" s="16" t="s">
        <v>22</v>
      </c>
      <c r="F5" s="15">
        <v>1000</v>
      </c>
      <c r="G5" s="15">
        <v>1500</v>
      </c>
      <c r="H5" s="15">
        <v>2000</v>
      </c>
    </row>
    <row r="6" spans="1:8" x14ac:dyDescent="0.3">
      <c r="A6" s="16"/>
      <c r="B6" s="16" t="s">
        <v>20</v>
      </c>
      <c r="C6" s="16">
        <v>612002</v>
      </c>
      <c r="D6" s="16">
        <v>41</v>
      </c>
      <c r="E6" s="16" t="s">
        <v>23</v>
      </c>
      <c r="F6" s="15">
        <v>200</v>
      </c>
      <c r="G6" s="15">
        <v>300</v>
      </c>
      <c r="H6" s="15">
        <v>400</v>
      </c>
    </row>
    <row r="7" spans="1:8" x14ac:dyDescent="0.3">
      <c r="A7" s="16"/>
      <c r="B7" s="16" t="s">
        <v>20</v>
      </c>
      <c r="C7" s="16">
        <v>614</v>
      </c>
      <c r="D7" s="16">
        <v>41</v>
      </c>
      <c r="E7" s="16" t="s">
        <v>24</v>
      </c>
      <c r="F7" s="15">
        <v>0</v>
      </c>
      <c r="G7" s="15">
        <v>300</v>
      </c>
      <c r="H7" s="15">
        <v>300</v>
      </c>
    </row>
    <row r="8" spans="1:8" x14ac:dyDescent="0.3">
      <c r="A8" s="16"/>
      <c r="B8" s="16" t="s">
        <v>20</v>
      </c>
      <c r="C8" s="16">
        <v>621</v>
      </c>
      <c r="D8" s="16">
        <v>41</v>
      </c>
      <c r="E8" s="16" t="s">
        <v>25</v>
      </c>
      <c r="F8" s="15">
        <v>2167</v>
      </c>
      <c r="G8" s="15">
        <v>2500</v>
      </c>
      <c r="H8" s="15">
        <v>3000</v>
      </c>
    </row>
    <row r="9" spans="1:8" x14ac:dyDescent="0.3">
      <c r="A9" s="16"/>
      <c r="B9" s="16" t="s">
        <v>20</v>
      </c>
      <c r="C9" s="16">
        <v>625001</v>
      </c>
      <c r="D9" s="16">
        <v>41</v>
      </c>
      <c r="E9" s="16" t="s">
        <v>26</v>
      </c>
      <c r="F9" s="15">
        <v>276</v>
      </c>
      <c r="G9" s="15">
        <v>350</v>
      </c>
      <c r="H9" s="15">
        <v>400</v>
      </c>
    </row>
    <row r="10" spans="1:8" x14ac:dyDescent="0.3">
      <c r="A10" s="16"/>
      <c r="B10" s="16" t="s">
        <v>20</v>
      </c>
      <c r="C10" s="16">
        <v>625002</v>
      </c>
      <c r="D10" s="16">
        <v>41</v>
      </c>
      <c r="E10" s="16" t="s">
        <v>27</v>
      </c>
      <c r="F10" s="15">
        <v>2758</v>
      </c>
      <c r="G10" s="15">
        <v>3000</v>
      </c>
      <c r="H10" s="15">
        <v>3500</v>
      </c>
    </row>
    <row r="11" spans="1:8" x14ac:dyDescent="0.3">
      <c r="A11" s="16"/>
      <c r="B11" s="16" t="s">
        <v>20</v>
      </c>
      <c r="C11" s="16">
        <v>625003</v>
      </c>
      <c r="D11" s="16">
        <v>41</v>
      </c>
      <c r="E11" s="16" t="s">
        <v>28</v>
      </c>
      <c r="F11" s="15">
        <v>158</v>
      </c>
      <c r="G11" s="15">
        <v>300</v>
      </c>
      <c r="H11" s="15">
        <v>350</v>
      </c>
    </row>
    <row r="12" spans="1:8" x14ac:dyDescent="0.3">
      <c r="A12" s="16"/>
      <c r="B12" s="16" t="s">
        <v>20</v>
      </c>
      <c r="C12" s="16">
        <v>625004</v>
      </c>
      <c r="D12" s="16">
        <v>41</v>
      </c>
      <c r="E12" s="16" t="s">
        <v>29</v>
      </c>
      <c r="F12" s="15">
        <v>591</v>
      </c>
      <c r="G12" s="15">
        <v>700</v>
      </c>
      <c r="H12" s="15">
        <v>800</v>
      </c>
    </row>
    <row r="13" spans="1:8" x14ac:dyDescent="0.3">
      <c r="A13" s="16"/>
      <c r="B13" s="16" t="s">
        <v>20</v>
      </c>
      <c r="C13" s="16">
        <v>625005</v>
      </c>
      <c r="D13" s="16">
        <v>41</v>
      </c>
      <c r="E13" s="16" t="s">
        <v>30</v>
      </c>
      <c r="F13" s="15">
        <v>197</v>
      </c>
      <c r="G13" s="15">
        <v>300</v>
      </c>
      <c r="H13" s="15">
        <v>400</v>
      </c>
    </row>
    <row r="14" spans="1:8" x14ac:dyDescent="0.3">
      <c r="A14" s="16"/>
      <c r="B14" s="16" t="s">
        <v>20</v>
      </c>
      <c r="C14" s="16">
        <v>625007</v>
      </c>
      <c r="D14" s="16">
        <v>41</v>
      </c>
      <c r="E14" s="16" t="s">
        <v>31</v>
      </c>
      <c r="F14" s="15">
        <v>936</v>
      </c>
      <c r="G14" s="15">
        <v>1000</v>
      </c>
      <c r="H14" s="15">
        <v>1500</v>
      </c>
    </row>
    <row r="15" spans="1:8" x14ac:dyDescent="0.3">
      <c r="A15" s="16"/>
      <c r="B15" s="16" t="s">
        <v>20</v>
      </c>
      <c r="C15" s="16">
        <v>627</v>
      </c>
      <c r="D15" s="16">
        <v>41</v>
      </c>
      <c r="E15" s="16" t="s">
        <v>32</v>
      </c>
      <c r="F15" s="15">
        <v>394</v>
      </c>
      <c r="G15" s="15">
        <v>450</v>
      </c>
      <c r="H15" s="15">
        <v>500</v>
      </c>
    </row>
    <row r="16" spans="1:8" x14ac:dyDescent="0.3">
      <c r="A16" s="16"/>
      <c r="B16" s="16" t="s">
        <v>20</v>
      </c>
      <c r="C16" s="16">
        <v>632001</v>
      </c>
      <c r="D16" s="16">
        <v>41</v>
      </c>
      <c r="E16" s="16" t="s">
        <v>33</v>
      </c>
      <c r="F16" s="15"/>
      <c r="G16" s="15"/>
      <c r="H16" s="15"/>
    </row>
    <row r="17" spans="1:8" x14ac:dyDescent="0.3">
      <c r="A17" s="16"/>
      <c r="B17" s="16" t="s">
        <v>20</v>
      </c>
      <c r="C17" s="16">
        <v>632001</v>
      </c>
      <c r="D17" s="16">
        <v>41</v>
      </c>
      <c r="E17" s="16" t="s">
        <v>34</v>
      </c>
      <c r="F17" s="15"/>
      <c r="G17" s="15"/>
      <c r="H17" s="15"/>
    </row>
    <row r="18" spans="1:8" x14ac:dyDescent="0.3">
      <c r="A18" s="16"/>
      <c r="B18" s="16" t="s">
        <v>20</v>
      </c>
      <c r="C18" s="16">
        <v>632002</v>
      </c>
      <c r="D18" s="16">
        <v>41</v>
      </c>
      <c r="E18" s="16" t="s">
        <v>35</v>
      </c>
      <c r="F18" s="15"/>
      <c r="G18" s="15"/>
      <c r="H18" s="15"/>
    </row>
    <row r="19" spans="1:8" x14ac:dyDescent="0.3">
      <c r="A19" s="16"/>
      <c r="B19" s="16" t="s">
        <v>20</v>
      </c>
      <c r="C19" s="16">
        <v>633010</v>
      </c>
      <c r="D19" s="16">
        <v>41</v>
      </c>
      <c r="E19" s="16" t="s">
        <v>36</v>
      </c>
      <c r="F19" s="15">
        <v>1000</v>
      </c>
      <c r="G19" s="15">
        <v>1000</v>
      </c>
      <c r="H19" s="15">
        <v>1500</v>
      </c>
    </row>
    <row r="20" spans="1:8" x14ac:dyDescent="0.3">
      <c r="A20" s="16"/>
      <c r="B20" s="44" t="s">
        <v>20</v>
      </c>
      <c r="C20" s="44">
        <v>633011</v>
      </c>
      <c r="D20" s="44">
        <v>111</v>
      </c>
      <c r="E20" s="44" t="s">
        <v>37</v>
      </c>
      <c r="F20" s="45">
        <v>62859</v>
      </c>
      <c r="G20" s="45">
        <v>63000</v>
      </c>
      <c r="H20" s="45">
        <v>63100</v>
      </c>
    </row>
    <row r="21" spans="1:8" x14ac:dyDescent="0.3">
      <c r="A21" s="16"/>
      <c r="B21" s="16" t="s">
        <v>20</v>
      </c>
      <c r="C21" s="16">
        <v>633011</v>
      </c>
      <c r="D21" s="16">
        <v>41</v>
      </c>
      <c r="E21" s="16" t="s">
        <v>37</v>
      </c>
      <c r="F21" s="15"/>
      <c r="G21" s="15"/>
      <c r="H21" s="15"/>
    </row>
    <row r="22" spans="1:8" x14ac:dyDescent="0.3">
      <c r="A22" s="16"/>
      <c r="B22" s="16" t="s">
        <v>20</v>
      </c>
      <c r="C22" s="16">
        <v>635009</v>
      </c>
      <c r="D22" s="16">
        <v>41</v>
      </c>
      <c r="E22" s="16" t="s">
        <v>38</v>
      </c>
      <c r="F22" s="15"/>
      <c r="G22" s="15"/>
      <c r="H22" s="15"/>
    </row>
    <row r="23" spans="1:8" x14ac:dyDescent="0.3">
      <c r="A23" s="16"/>
      <c r="B23" s="16" t="s">
        <v>20</v>
      </c>
      <c r="C23" s="16">
        <v>637001</v>
      </c>
      <c r="D23" s="16">
        <v>41</v>
      </c>
      <c r="E23" s="16" t="s">
        <v>39</v>
      </c>
      <c r="F23" s="15"/>
      <c r="G23" s="15"/>
      <c r="H23" s="15"/>
    </row>
    <row r="24" spans="1:8" x14ac:dyDescent="0.3">
      <c r="A24" s="16"/>
      <c r="B24" s="16" t="s">
        <v>20</v>
      </c>
      <c r="C24" s="16">
        <v>637014</v>
      </c>
      <c r="D24" s="16">
        <v>41</v>
      </c>
      <c r="E24" s="16" t="s">
        <v>40</v>
      </c>
      <c r="F24" s="15"/>
      <c r="G24" s="15"/>
      <c r="H24" s="15"/>
    </row>
    <row r="25" spans="1:8" x14ac:dyDescent="0.3">
      <c r="A25" s="16"/>
      <c r="B25" s="16" t="s">
        <v>20</v>
      </c>
      <c r="C25" s="16">
        <v>637016</v>
      </c>
      <c r="D25" s="16">
        <v>41</v>
      </c>
      <c r="E25" s="16" t="s">
        <v>41</v>
      </c>
      <c r="F25" s="15">
        <v>542</v>
      </c>
      <c r="G25" s="15">
        <v>600</v>
      </c>
      <c r="H25" s="15">
        <v>700</v>
      </c>
    </row>
    <row r="26" spans="1:8" x14ac:dyDescent="0.3">
      <c r="A26" s="16"/>
      <c r="B26" s="16" t="s">
        <v>20</v>
      </c>
      <c r="C26" s="16">
        <v>637037</v>
      </c>
      <c r="D26" s="16">
        <v>111</v>
      </c>
      <c r="E26" s="16" t="s">
        <v>42</v>
      </c>
      <c r="F26" s="15"/>
      <c r="G26" s="15"/>
      <c r="H26" s="15"/>
    </row>
    <row r="27" spans="1:8" x14ac:dyDescent="0.3">
      <c r="A27" s="16"/>
      <c r="B27" s="16" t="s">
        <v>20</v>
      </c>
      <c r="C27" s="16">
        <v>642015</v>
      </c>
      <c r="D27" s="16">
        <v>41</v>
      </c>
      <c r="E27" s="16" t="s">
        <v>43</v>
      </c>
      <c r="F27" s="15"/>
      <c r="G27" s="15"/>
      <c r="H27" s="15"/>
    </row>
    <row r="28" spans="1:8" x14ac:dyDescent="0.3">
      <c r="A28" s="42" t="s">
        <v>44</v>
      </c>
      <c r="B28" s="42"/>
      <c r="C28" s="42"/>
      <c r="D28" s="42"/>
      <c r="E28" s="42" t="s">
        <v>164</v>
      </c>
      <c r="F28" s="43">
        <f>SUM(F4:F27)</f>
        <v>91578</v>
      </c>
      <c r="G28" s="43">
        <f t="shared" ref="G28:H28" si="0">SUM(G4:G27)</f>
        <v>94300</v>
      </c>
      <c r="H28" s="43">
        <f t="shared" si="0"/>
        <v>98450</v>
      </c>
    </row>
    <row r="29" spans="1:8" x14ac:dyDescent="0.3">
      <c r="A29" s="16"/>
      <c r="B29" s="16"/>
      <c r="C29" s="16"/>
      <c r="D29" s="16"/>
      <c r="E29" s="16"/>
      <c r="F29" s="15"/>
      <c r="G29" s="15"/>
      <c r="H29" s="15"/>
    </row>
  </sheetData>
  <mergeCells count="1">
    <mergeCell ref="A1:H1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5A8C5A-99A2-4EFC-B7BE-661794EFCFC0}">
  <dimension ref="A1:L110"/>
  <sheetViews>
    <sheetView tabSelected="1" topLeftCell="A100" workbookViewId="0">
      <selection activeCell="E110" sqref="E110"/>
    </sheetView>
  </sheetViews>
  <sheetFormatPr defaultRowHeight="14.4" x14ac:dyDescent="0.3"/>
  <cols>
    <col min="1" max="1" width="1.5546875" customWidth="1"/>
    <col min="2" max="2" width="8.109375" customWidth="1"/>
    <col min="3" max="3" width="10.21875" customWidth="1"/>
    <col min="4" max="4" width="6.77734375" customWidth="1"/>
    <col min="5" max="5" width="38.109375" customWidth="1"/>
    <col min="6" max="6" width="15.21875" customWidth="1"/>
    <col min="7" max="7" width="14.44140625" customWidth="1"/>
    <col min="8" max="8" width="14.5546875" customWidth="1"/>
    <col min="9" max="9" width="15.88671875" customWidth="1"/>
    <col min="11" max="11" width="9.44140625" bestFit="1" customWidth="1"/>
  </cols>
  <sheetData>
    <row r="1" spans="1:12" ht="21" x14ac:dyDescent="0.4">
      <c r="A1" s="64" t="s">
        <v>155</v>
      </c>
      <c r="B1" s="64"/>
      <c r="C1" s="64"/>
      <c r="D1" s="64"/>
      <c r="E1" s="64"/>
      <c r="F1" s="64"/>
      <c r="G1" s="64"/>
      <c r="H1" s="64"/>
      <c r="I1" s="64"/>
    </row>
    <row r="2" spans="1:12" ht="15" customHeight="1" x14ac:dyDescent="0.3">
      <c r="A2" s="4"/>
      <c r="B2" s="4" t="s">
        <v>45</v>
      </c>
      <c r="C2" s="5" t="s">
        <v>46</v>
      </c>
      <c r="D2" s="5" t="s">
        <v>47</v>
      </c>
      <c r="E2" s="5" t="s">
        <v>48</v>
      </c>
      <c r="F2" s="23">
        <v>2024</v>
      </c>
      <c r="G2" s="23"/>
      <c r="H2" s="24">
        <v>2025</v>
      </c>
      <c r="I2" s="24">
        <v>2026</v>
      </c>
    </row>
    <row r="3" spans="1:12" ht="15" customHeight="1" x14ac:dyDescent="0.3">
      <c r="A3" s="7"/>
      <c r="B3" s="8"/>
      <c r="C3" s="8"/>
      <c r="D3" s="8"/>
      <c r="E3" s="5" t="s">
        <v>49</v>
      </c>
      <c r="F3" s="6"/>
      <c r="G3" s="6"/>
      <c r="H3" s="8"/>
      <c r="I3" s="8"/>
    </row>
    <row r="4" spans="1:12" ht="15" customHeight="1" x14ac:dyDescent="0.3">
      <c r="A4" s="8"/>
      <c r="B4" s="4" t="s">
        <v>50</v>
      </c>
      <c r="C4" s="9">
        <v>611</v>
      </c>
      <c r="D4" s="10">
        <v>111</v>
      </c>
      <c r="E4" s="5" t="s">
        <v>51</v>
      </c>
      <c r="F4" s="11">
        <f>G4*57%</f>
        <v>189140.24999999997</v>
      </c>
      <c r="G4" s="65">
        <v>331825</v>
      </c>
      <c r="H4" s="12">
        <v>190000</v>
      </c>
      <c r="I4" s="12">
        <v>190500</v>
      </c>
      <c r="J4" s="2"/>
      <c r="K4" s="3"/>
      <c r="L4" s="66"/>
    </row>
    <row r="5" spans="1:12" ht="15" customHeight="1" x14ac:dyDescent="0.3">
      <c r="A5" s="8"/>
      <c r="B5" s="4" t="s">
        <v>50</v>
      </c>
      <c r="C5" s="9">
        <v>611</v>
      </c>
      <c r="D5" s="9">
        <v>41</v>
      </c>
      <c r="E5" s="5" t="s">
        <v>51</v>
      </c>
      <c r="F5" s="11">
        <f>G4*43%</f>
        <v>142684.75</v>
      </c>
      <c r="G5" s="65"/>
      <c r="H5" s="12">
        <v>144000</v>
      </c>
      <c r="I5" s="12">
        <v>144500</v>
      </c>
      <c r="J5" s="2"/>
      <c r="K5" s="3"/>
      <c r="L5" s="66"/>
    </row>
    <row r="6" spans="1:12" ht="15" customHeight="1" x14ac:dyDescent="0.3">
      <c r="A6" s="8"/>
      <c r="B6" s="4" t="s">
        <v>50</v>
      </c>
      <c r="C6" s="9">
        <v>612001</v>
      </c>
      <c r="D6" s="10">
        <v>111</v>
      </c>
      <c r="E6" s="5" t="s">
        <v>52</v>
      </c>
      <c r="F6" s="11">
        <f>G6*57%</f>
        <v>38667.659999999996</v>
      </c>
      <c r="G6" s="65">
        <v>67838</v>
      </c>
      <c r="H6" s="12">
        <v>39000</v>
      </c>
      <c r="I6" s="12">
        <v>39500</v>
      </c>
      <c r="J6" s="2"/>
      <c r="K6" s="3"/>
      <c r="L6" s="66"/>
    </row>
    <row r="7" spans="1:12" ht="15" customHeight="1" x14ac:dyDescent="0.3">
      <c r="A7" s="8"/>
      <c r="B7" s="4" t="s">
        <v>50</v>
      </c>
      <c r="C7" s="9">
        <v>612001</v>
      </c>
      <c r="D7" s="9">
        <v>41</v>
      </c>
      <c r="E7" s="5" t="s">
        <v>52</v>
      </c>
      <c r="F7" s="11">
        <f>G6*43%</f>
        <v>29170.34</v>
      </c>
      <c r="G7" s="65"/>
      <c r="H7" s="12">
        <v>30000</v>
      </c>
      <c r="I7" s="12">
        <v>30500</v>
      </c>
      <c r="J7" s="2"/>
      <c r="K7" s="3"/>
      <c r="L7" s="66"/>
    </row>
    <row r="8" spans="1:12" ht="15" customHeight="1" x14ac:dyDescent="0.3">
      <c r="A8" s="8"/>
      <c r="B8" s="4" t="s">
        <v>50</v>
      </c>
      <c r="C8" s="9">
        <v>612002</v>
      </c>
      <c r="D8" s="10">
        <v>111</v>
      </c>
      <c r="E8" s="5" t="s">
        <v>53</v>
      </c>
      <c r="F8" s="11">
        <f>G8*57%</f>
        <v>38349.03</v>
      </c>
      <c r="G8" s="65">
        <v>67279</v>
      </c>
      <c r="H8" s="12">
        <v>39000</v>
      </c>
      <c r="I8" s="12">
        <v>39500</v>
      </c>
      <c r="J8" s="2"/>
      <c r="K8" s="3"/>
      <c r="L8" s="66"/>
    </row>
    <row r="9" spans="1:12" ht="15" customHeight="1" x14ac:dyDescent="0.3">
      <c r="A9" s="8"/>
      <c r="B9" s="4" t="s">
        <v>50</v>
      </c>
      <c r="C9" s="9">
        <v>612002</v>
      </c>
      <c r="D9" s="9">
        <v>41</v>
      </c>
      <c r="E9" s="5" t="s">
        <v>53</v>
      </c>
      <c r="F9" s="11">
        <f>G8*43%</f>
        <v>28929.97</v>
      </c>
      <c r="G9" s="65"/>
      <c r="H9" s="12">
        <v>29000</v>
      </c>
      <c r="I9" s="13">
        <v>29500</v>
      </c>
      <c r="J9" s="2"/>
      <c r="K9" s="3"/>
      <c r="L9" s="66"/>
    </row>
    <row r="10" spans="1:12" ht="15" customHeight="1" x14ac:dyDescent="0.3">
      <c r="A10" s="8"/>
      <c r="B10" s="4" t="s">
        <v>50</v>
      </c>
      <c r="C10" s="9">
        <v>614</v>
      </c>
      <c r="D10" s="10">
        <v>111</v>
      </c>
      <c r="E10" s="5" t="s">
        <v>54</v>
      </c>
      <c r="F10" s="11">
        <f>G10*57%</f>
        <v>20520</v>
      </c>
      <c r="G10" s="65">
        <v>36000</v>
      </c>
      <c r="H10" s="12">
        <v>21000</v>
      </c>
      <c r="I10" s="12">
        <v>21500</v>
      </c>
      <c r="J10" s="2"/>
      <c r="K10" s="3"/>
      <c r="L10" s="66"/>
    </row>
    <row r="11" spans="1:12" ht="15" customHeight="1" x14ac:dyDescent="0.3">
      <c r="A11" s="8"/>
      <c r="B11" s="4" t="s">
        <v>50</v>
      </c>
      <c r="C11" s="9">
        <v>614</v>
      </c>
      <c r="D11" s="9">
        <v>41</v>
      </c>
      <c r="E11" s="5" t="s">
        <v>54</v>
      </c>
      <c r="F11" s="11">
        <f>G10*43%</f>
        <v>15480</v>
      </c>
      <c r="G11" s="65"/>
      <c r="H11" s="12">
        <v>16000</v>
      </c>
      <c r="I11" s="12">
        <v>16500</v>
      </c>
      <c r="J11" s="2"/>
      <c r="K11" s="3"/>
      <c r="L11" s="66"/>
    </row>
    <row r="12" spans="1:12" ht="15" customHeight="1" x14ac:dyDescent="0.3">
      <c r="A12" s="8"/>
      <c r="B12" s="4" t="s">
        <v>50</v>
      </c>
      <c r="C12" s="9">
        <v>621</v>
      </c>
      <c r="D12" s="10">
        <v>111</v>
      </c>
      <c r="E12" s="5" t="s">
        <v>55</v>
      </c>
      <c r="F12" s="11">
        <f>G12*57%</f>
        <v>28499.999999999996</v>
      </c>
      <c r="G12" s="65">
        <v>50000</v>
      </c>
      <c r="H12" s="12">
        <v>29000</v>
      </c>
      <c r="I12" s="13">
        <v>29500</v>
      </c>
      <c r="J12" s="2"/>
      <c r="K12" s="3"/>
      <c r="L12" s="66"/>
    </row>
    <row r="13" spans="1:12" ht="15" customHeight="1" x14ac:dyDescent="0.3">
      <c r="A13" s="8"/>
      <c r="B13" s="4" t="s">
        <v>50</v>
      </c>
      <c r="C13" s="9">
        <v>621</v>
      </c>
      <c r="D13" s="9">
        <v>41</v>
      </c>
      <c r="E13" s="5" t="s">
        <v>56</v>
      </c>
      <c r="F13" s="11">
        <f>G12*43%</f>
        <v>21500</v>
      </c>
      <c r="G13" s="65"/>
      <c r="H13" s="12">
        <v>22000</v>
      </c>
      <c r="I13" s="12">
        <v>22500</v>
      </c>
      <c r="J13" s="2"/>
      <c r="K13" s="3"/>
      <c r="L13" s="66"/>
    </row>
    <row r="14" spans="1:12" ht="15" customHeight="1" x14ac:dyDescent="0.3">
      <c r="A14" s="8"/>
      <c r="B14" s="4" t="s">
        <v>50</v>
      </c>
      <c r="C14" s="9">
        <v>623</v>
      </c>
      <c r="D14" s="10">
        <v>111</v>
      </c>
      <c r="E14" s="5" t="s">
        <v>57</v>
      </c>
      <c r="F14" s="11">
        <f>G14*57%</f>
        <v>3034.68</v>
      </c>
      <c r="G14" s="65">
        <v>5324</v>
      </c>
      <c r="H14" s="12">
        <v>3500</v>
      </c>
      <c r="I14" s="13">
        <v>4000</v>
      </c>
      <c r="J14" s="2"/>
      <c r="K14" s="3"/>
      <c r="L14" s="66"/>
    </row>
    <row r="15" spans="1:12" ht="15" customHeight="1" x14ac:dyDescent="0.3">
      <c r="A15" s="8"/>
      <c r="B15" s="4" t="s">
        <v>50</v>
      </c>
      <c r="C15" s="9">
        <v>623</v>
      </c>
      <c r="D15" s="9">
        <v>41</v>
      </c>
      <c r="E15" s="5" t="s">
        <v>57</v>
      </c>
      <c r="F15" s="11">
        <f>G14*43%</f>
        <v>2289.3200000000002</v>
      </c>
      <c r="G15" s="65"/>
      <c r="H15" s="12">
        <v>3000</v>
      </c>
      <c r="I15" s="13">
        <v>3500</v>
      </c>
      <c r="J15" s="2"/>
      <c r="K15" s="3"/>
      <c r="L15" s="66"/>
    </row>
    <row r="16" spans="1:12" ht="15" customHeight="1" x14ac:dyDescent="0.3">
      <c r="A16" s="8"/>
      <c r="B16" s="4" t="s">
        <v>50</v>
      </c>
      <c r="C16" s="9">
        <v>625001</v>
      </c>
      <c r="D16" s="10">
        <v>111</v>
      </c>
      <c r="E16" s="5" t="s">
        <v>58</v>
      </c>
      <c r="F16" s="11">
        <f>G16*57%</f>
        <v>4013.3699999999994</v>
      </c>
      <c r="G16" s="65">
        <v>7041</v>
      </c>
      <c r="H16" s="12">
        <v>4500</v>
      </c>
      <c r="I16" s="13">
        <v>5000</v>
      </c>
      <c r="J16" s="2"/>
      <c r="K16" s="3"/>
      <c r="L16" s="66"/>
    </row>
    <row r="17" spans="1:12" ht="15" customHeight="1" x14ac:dyDescent="0.3">
      <c r="A17" s="8"/>
      <c r="B17" s="4" t="s">
        <v>50</v>
      </c>
      <c r="C17" s="9">
        <v>625001</v>
      </c>
      <c r="D17" s="9">
        <v>41</v>
      </c>
      <c r="E17" s="5" t="s">
        <v>58</v>
      </c>
      <c r="F17" s="11">
        <f>G16*43%</f>
        <v>3027.63</v>
      </c>
      <c r="G17" s="65"/>
      <c r="H17" s="12">
        <v>3500</v>
      </c>
      <c r="I17" s="13">
        <v>4000</v>
      </c>
      <c r="J17" s="2"/>
      <c r="K17" s="3"/>
      <c r="L17" s="66"/>
    </row>
    <row r="18" spans="1:12" ht="15" customHeight="1" x14ac:dyDescent="0.3">
      <c r="A18" s="8"/>
      <c r="B18" s="4" t="s">
        <v>50</v>
      </c>
      <c r="C18" s="9">
        <v>625002</v>
      </c>
      <c r="D18" s="10">
        <v>111</v>
      </c>
      <c r="E18" s="5" t="s">
        <v>59</v>
      </c>
      <c r="F18" s="11">
        <f>G18*57%</f>
        <v>40134.839999999997</v>
      </c>
      <c r="G18" s="65">
        <v>70412</v>
      </c>
      <c r="H18" s="12">
        <v>40500</v>
      </c>
      <c r="I18" s="13">
        <v>41000</v>
      </c>
      <c r="J18" s="2"/>
      <c r="K18" s="3"/>
      <c r="L18" s="66"/>
    </row>
    <row r="19" spans="1:12" ht="15" customHeight="1" x14ac:dyDescent="0.3">
      <c r="A19" s="8"/>
      <c r="B19" s="4" t="s">
        <v>50</v>
      </c>
      <c r="C19" s="9">
        <v>625002</v>
      </c>
      <c r="D19" s="9">
        <v>41</v>
      </c>
      <c r="E19" s="5" t="s">
        <v>59</v>
      </c>
      <c r="F19" s="11">
        <f>G18*43%</f>
        <v>30277.16</v>
      </c>
      <c r="G19" s="65"/>
      <c r="H19" s="12">
        <v>30500</v>
      </c>
      <c r="I19" s="12">
        <v>31000</v>
      </c>
      <c r="J19" s="2"/>
      <c r="K19" s="3"/>
      <c r="L19" s="66"/>
    </row>
    <row r="20" spans="1:12" ht="15" customHeight="1" x14ac:dyDescent="0.3">
      <c r="A20" s="8"/>
      <c r="B20" s="4" t="s">
        <v>50</v>
      </c>
      <c r="C20" s="9">
        <v>625003</v>
      </c>
      <c r="D20" s="10">
        <v>111</v>
      </c>
      <c r="E20" s="5" t="s">
        <v>60</v>
      </c>
      <c r="F20" s="11">
        <f>G20*57%</f>
        <v>2293.1099999999997</v>
      </c>
      <c r="G20" s="65">
        <v>4023</v>
      </c>
      <c r="H20" s="12">
        <v>2500</v>
      </c>
      <c r="I20" s="13">
        <v>3000</v>
      </c>
      <c r="J20" s="2"/>
      <c r="K20" s="3"/>
      <c r="L20" s="66"/>
    </row>
    <row r="21" spans="1:12" ht="15" customHeight="1" x14ac:dyDescent="0.3">
      <c r="A21" s="8"/>
      <c r="B21" s="4" t="s">
        <v>50</v>
      </c>
      <c r="C21" s="9">
        <v>625003</v>
      </c>
      <c r="D21" s="9">
        <v>41</v>
      </c>
      <c r="E21" s="5" t="s">
        <v>60</v>
      </c>
      <c r="F21" s="11">
        <f>G20*43%</f>
        <v>1729.8899999999999</v>
      </c>
      <c r="G21" s="65"/>
      <c r="H21" s="12">
        <v>2000</v>
      </c>
      <c r="I21" s="13">
        <v>2500</v>
      </c>
      <c r="J21" s="2"/>
      <c r="K21" s="3"/>
      <c r="L21" s="66"/>
    </row>
    <row r="22" spans="1:12" ht="15" customHeight="1" x14ac:dyDescent="0.3">
      <c r="A22" s="8"/>
      <c r="B22" s="4" t="s">
        <v>50</v>
      </c>
      <c r="C22" s="9">
        <v>625004</v>
      </c>
      <c r="D22" s="10">
        <v>111</v>
      </c>
      <c r="E22" s="5" t="s">
        <v>61</v>
      </c>
      <c r="F22" s="11">
        <f>G22*57%</f>
        <v>8600.16</v>
      </c>
      <c r="G22" s="65">
        <v>15088</v>
      </c>
      <c r="H22" s="12">
        <v>9000</v>
      </c>
      <c r="I22" s="13">
        <v>9500</v>
      </c>
      <c r="J22" s="2"/>
      <c r="K22" s="3"/>
      <c r="L22" s="66"/>
    </row>
    <row r="23" spans="1:12" ht="15" customHeight="1" x14ac:dyDescent="0.3">
      <c r="A23" s="8"/>
      <c r="B23" s="4" t="s">
        <v>50</v>
      </c>
      <c r="C23" s="9">
        <v>625004</v>
      </c>
      <c r="D23" s="9">
        <v>41</v>
      </c>
      <c r="E23" s="5" t="s">
        <v>61</v>
      </c>
      <c r="F23" s="11">
        <f>G22*43%</f>
        <v>6487.84</v>
      </c>
      <c r="G23" s="65"/>
      <c r="H23" s="12">
        <v>7000</v>
      </c>
      <c r="I23" s="13">
        <v>7500</v>
      </c>
      <c r="J23" s="2"/>
      <c r="K23" s="3"/>
      <c r="L23" s="66"/>
    </row>
    <row r="24" spans="1:12" ht="15" customHeight="1" x14ac:dyDescent="0.3">
      <c r="A24" s="8"/>
      <c r="B24" s="4" t="s">
        <v>50</v>
      </c>
      <c r="C24" s="9">
        <v>625005</v>
      </c>
      <c r="D24" s="10">
        <v>111</v>
      </c>
      <c r="E24" s="5" t="s">
        <v>62</v>
      </c>
      <c r="F24" s="11">
        <f>G24*57%</f>
        <v>2867.1</v>
      </c>
      <c r="G24" s="65">
        <v>5030</v>
      </c>
      <c r="H24" s="12">
        <v>3000</v>
      </c>
      <c r="I24" s="13">
        <v>3500</v>
      </c>
      <c r="J24" s="2"/>
      <c r="K24" s="3"/>
      <c r="L24" s="66"/>
    </row>
    <row r="25" spans="1:12" ht="15" customHeight="1" x14ac:dyDescent="0.3">
      <c r="A25" s="8"/>
      <c r="B25" s="4" t="s">
        <v>50</v>
      </c>
      <c r="C25" s="9">
        <v>625005</v>
      </c>
      <c r="D25" s="9">
        <v>41</v>
      </c>
      <c r="E25" s="5" t="s">
        <v>63</v>
      </c>
      <c r="F25" s="11">
        <f>G24*43%</f>
        <v>2162.9</v>
      </c>
      <c r="G25" s="65"/>
      <c r="H25" s="12">
        <v>2500</v>
      </c>
      <c r="I25" s="13">
        <v>3000</v>
      </c>
      <c r="J25" s="2"/>
      <c r="K25" s="3"/>
      <c r="L25" s="66"/>
    </row>
    <row r="26" spans="1:12" ht="15" customHeight="1" x14ac:dyDescent="0.3">
      <c r="A26" s="8"/>
      <c r="B26" s="4" t="s">
        <v>50</v>
      </c>
      <c r="C26" s="9">
        <v>625007</v>
      </c>
      <c r="D26" s="10">
        <v>111</v>
      </c>
      <c r="E26" s="5" t="s">
        <v>64</v>
      </c>
      <c r="F26" s="11">
        <f>G26*57%</f>
        <v>13616.73</v>
      </c>
      <c r="G26" s="65">
        <v>23889</v>
      </c>
      <c r="H26" s="12">
        <v>14000</v>
      </c>
      <c r="I26" s="13">
        <v>14500</v>
      </c>
      <c r="J26" s="2"/>
      <c r="K26" s="3"/>
      <c r="L26" s="66"/>
    </row>
    <row r="27" spans="1:12" ht="15" customHeight="1" x14ac:dyDescent="0.3">
      <c r="A27" s="8"/>
      <c r="B27" s="4" t="s">
        <v>50</v>
      </c>
      <c r="C27" s="9">
        <v>625007</v>
      </c>
      <c r="D27" s="9">
        <v>41</v>
      </c>
      <c r="E27" s="5" t="s">
        <v>65</v>
      </c>
      <c r="F27" s="11">
        <f>G26*43%</f>
        <v>10272.27</v>
      </c>
      <c r="G27" s="65"/>
      <c r="H27" s="12">
        <v>10500</v>
      </c>
      <c r="I27" s="12">
        <v>11000</v>
      </c>
      <c r="J27" s="2"/>
      <c r="K27" s="3"/>
      <c r="L27" s="66"/>
    </row>
    <row r="28" spans="1:12" ht="15" customHeight="1" x14ac:dyDescent="0.3">
      <c r="A28" s="8"/>
      <c r="B28" s="6"/>
      <c r="C28" s="6"/>
      <c r="D28" s="6"/>
      <c r="E28" s="6"/>
      <c r="F28" s="11"/>
      <c r="G28" s="14"/>
      <c r="H28" s="15"/>
      <c r="I28" s="15"/>
      <c r="K28" s="3"/>
    </row>
    <row r="29" spans="1:12" x14ac:dyDescent="0.3">
      <c r="A29" s="6"/>
      <c r="B29" s="6"/>
      <c r="C29" s="6"/>
      <c r="D29" s="6"/>
      <c r="E29" s="6">
        <v>111</v>
      </c>
      <c r="F29" s="11">
        <f>F4+F6+F8+F10+F12+F14+F16+F18+F20+F22+F24+F26</f>
        <v>389736.92999999988</v>
      </c>
      <c r="G29" s="14"/>
      <c r="H29" s="15"/>
      <c r="I29" s="15"/>
      <c r="J29" s="2"/>
      <c r="K29" s="3"/>
    </row>
    <row r="30" spans="1:12" x14ac:dyDescent="0.3">
      <c r="A30" s="6"/>
      <c r="B30" s="6"/>
      <c r="C30" s="6"/>
      <c r="D30" s="6"/>
      <c r="E30" s="6">
        <v>41</v>
      </c>
      <c r="F30" s="11">
        <f>F5+F7+F9+F11+F13+F15+F17+F19+F21+F23+F25+F27</f>
        <v>294012.07000000007</v>
      </c>
      <c r="G30" s="14"/>
      <c r="H30" s="15"/>
      <c r="I30" s="15"/>
      <c r="J30" s="2"/>
      <c r="K30" s="3"/>
    </row>
    <row r="31" spans="1:12" x14ac:dyDescent="0.3">
      <c r="A31" s="6"/>
      <c r="B31" s="6"/>
      <c r="C31" s="6"/>
      <c r="D31" s="6"/>
      <c r="E31" s="32" t="s">
        <v>163</v>
      </c>
      <c r="F31" s="33">
        <f>F29+F30</f>
        <v>683749</v>
      </c>
      <c r="G31" s="34">
        <f>G4+G6+G8+G10+G12+G14+G16+G18+G20+G22+G24+G26</f>
        <v>683749</v>
      </c>
      <c r="H31" s="35">
        <f>SUM(H4:H27)</f>
        <v>695000</v>
      </c>
      <c r="I31" s="35">
        <f>SUM(I4:I27)</f>
        <v>707000</v>
      </c>
      <c r="K31" s="3"/>
    </row>
    <row r="34" spans="2:9" ht="15" customHeight="1" x14ac:dyDescent="0.3">
      <c r="B34" s="17" t="s">
        <v>50</v>
      </c>
      <c r="C34" s="9">
        <v>627</v>
      </c>
      <c r="D34" s="9">
        <v>41</v>
      </c>
      <c r="E34" s="18" t="s">
        <v>66</v>
      </c>
      <c r="F34" s="14">
        <v>10059</v>
      </c>
      <c r="G34" s="6"/>
      <c r="H34" s="6">
        <v>10500</v>
      </c>
      <c r="I34" s="6">
        <v>10800</v>
      </c>
    </row>
    <row r="35" spans="2:9" ht="15" customHeight="1" x14ac:dyDescent="0.3">
      <c r="B35" s="17" t="s">
        <v>50</v>
      </c>
      <c r="C35" s="9">
        <v>631001</v>
      </c>
      <c r="D35" s="9">
        <v>41</v>
      </c>
      <c r="E35" s="18" t="s">
        <v>67</v>
      </c>
      <c r="F35" s="20">
        <v>250</v>
      </c>
      <c r="G35" s="6"/>
      <c r="H35" s="6">
        <v>300</v>
      </c>
      <c r="I35" s="6">
        <v>350</v>
      </c>
    </row>
    <row r="36" spans="2:9" ht="15" customHeight="1" x14ac:dyDescent="0.3">
      <c r="B36" s="17" t="s">
        <v>50</v>
      </c>
      <c r="C36" s="9">
        <v>632001</v>
      </c>
      <c r="D36" s="10">
        <v>111</v>
      </c>
      <c r="E36" s="18" t="s">
        <v>68</v>
      </c>
      <c r="F36" s="14"/>
      <c r="G36" s="6"/>
      <c r="H36" s="6"/>
      <c r="I36" s="6"/>
    </row>
    <row r="37" spans="2:9" ht="15" customHeight="1" x14ac:dyDescent="0.3">
      <c r="B37" s="17" t="s">
        <v>50</v>
      </c>
      <c r="C37" s="9">
        <v>632001</v>
      </c>
      <c r="D37" s="9">
        <v>41</v>
      </c>
      <c r="E37" s="18" t="s">
        <v>69</v>
      </c>
      <c r="F37" s="14">
        <v>23500</v>
      </c>
      <c r="G37" s="6"/>
      <c r="H37" s="6">
        <v>23800</v>
      </c>
      <c r="I37" s="6">
        <v>24000</v>
      </c>
    </row>
    <row r="38" spans="2:9" ht="15" customHeight="1" x14ac:dyDescent="0.3">
      <c r="B38" s="17" t="s">
        <v>50</v>
      </c>
      <c r="C38" s="9">
        <v>632001</v>
      </c>
      <c r="D38" s="9">
        <v>41</v>
      </c>
      <c r="E38" s="18" t="s">
        <v>70</v>
      </c>
      <c r="F38" s="14">
        <v>12700</v>
      </c>
      <c r="G38" s="6"/>
      <c r="H38" s="6">
        <v>13000</v>
      </c>
      <c r="I38" s="6">
        <v>13200</v>
      </c>
    </row>
    <row r="39" spans="2:9" ht="15" customHeight="1" x14ac:dyDescent="0.3">
      <c r="B39" s="17" t="s">
        <v>50</v>
      </c>
      <c r="C39" s="9">
        <v>632002</v>
      </c>
      <c r="D39" s="9">
        <v>41</v>
      </c>
      <c r="E39" s="18" t="s">
        <v>71</v>
      </c>
      <c r="F39" s="14">
        <v>7000</v>
      </c>
      <c r="G39" s="6"/>
      <c r="H39" s="6">
        <v>7300</v>
      </c>
      <c r="I39" s="6">
        <v>7500</v>
      </c>
    </row>
    <row r="40" spans="2:9" ht="15" customHeight="1" x14ac:dyDescent="0.3">
      <c r="B40" s="17" t="s">
        <v>50</v>
      </c>
      <c r="C40" s="9">
        <v>632003</v>
      </c>
      <c r="D40" s="9">
        <v>41</v>
      </c>
      <c r="E40" s="18" t="s">
        <v>72</v>
      </c>
      <c r="F40" s="21">
        <v>700</v>
      </c>
      <c r="G40" s="6"/>
      <c r="H40" s="6">
        <v>800</v>
      </c>
      <c r="I40" s="6">
        <v>850</v>
      </c>
    </row>
    <row r="41" spans="2:9" ht="15" customHeight="1" x14ac:dyDescent="0.3">
      <c r="B41" s="17" t="s">
        <v>50</v>
      </c>
      <c r="C41" s="9">
        <v>632005</v>
      </c>
      <c r="D41" s="9">
        <v>41</v>
      </c>
      <c r="E41" s="18" t="s">
        <v>73</v>
      </c>
      <c r="F41" s="14">
        <v>2100</v>
      </c>
      <c r="G41" s="6"/>
      <c r="H41" s="6">
        <v>2200</v>
      </c>
      <c r="I41" s="6">
        <v>2300</v>
      </c>
    </row>
    <row r="42" spans="2:9" ht="15" customHeight="1" x14ac:dyDescent="0.3">
      <c r="B42" s="17" t="s">
        <v>50</v>
      </c>
      <c r="C42" s="9">
        <v>633001</v>
      </c>
      <c r="D42" s="10">
        <v>111</v>
      </c>
      <c r="E42" s="18" t="s">
        <v>74</v>
      </c>
      <c r="F42" s="14"/>
      <c r="G42" s="6"/>
      <c r="H42" s="6"/>
      <c r="I42" s="6"/>
    </row>
    <row r="43" spans="2:9" ht="15" customHeight="1" x14ac:dyDescent="0.3">
      <c r="B43" s="17" t="s">
        <v>50</v>
      </c>
      <c r="C43" s="9">
        <v>633001</v>
      </c>
      <c r="D43" s="9">
        <v>41</v>
      </c>
      <c r="E43" s="18" t="s">
        <v>75</v>
      </c>
      <c r="F43" s="14">
        <v>1500</v>
      </c>
      <c r="G43" s="6"/>
      <c r="H43" s="6">
        <v>2000</v>
      </c>
      <c r="I43" s="6">
        <v>2300</v>
      </c>
    </row>
    <row r="44" spans="2:9" ht="15" customHeight="1" x14ac:dyDescent="0.3">
      <c r="B44" s="17" t="s">
        <v>50</v>
      </c>
      <c r="C44" s="9">
        <v>633002</v>
      </c>
      <c r="D44" s="9">
        <v>41</v>
      </c>
      <c r="E44" s="18" t="s">
        <v>76</v>
      </c>
      <c r="F44" s="21">
        <v>800</v>
      </c>
      <c r="G44" s="6"/>
      <c r="H44" s="6">
        <v>1000</v>
      </c>
      <c r="I44" s="6">
        <v>1300</v>
      </c>
    </row>
    <row r="45" spans="2:9" ht="15" customHeight="1" x14ac:dyDescent="0.3">
      <c r="B45" s="17" t="s">
        <v>50</v>
      </c>
      <c r="C45" s="19">
        <v>633004</v>
      </c>
      <c r="D45" s="9">
        <v>41</v>
      </c>
      <c r="E45" s="18" t="s">
        <v>77</v>
      </c>
      <c r="F45" s="14">
        <v>1500</v>
      </c>
      <c r="G45" s="6"/>
      <c r="H45" s="6">
        <v>2000</v>
      </c>
      <c r="I45" s="6">
        <v>2300</v>
      </c>
    </row>
    <row r="46" spans="2:9" ht="15" customHeight="1" x14ac:dyDescent="0.3">
      <c r="B46" s="17" t="s">
        <v>50</v>
      </c>
      <c r="C46" s="19">
        <v>633004</v>
      </c>
      <c r="D46" s="9">
        <v>71</v>
      </c>
      <c r="E46" s="18" t="s">
        <v>78</v>
      </c>
      <c r="F46" s="14"/>
      <c r="G46" s="6"/>
      <c r="H46" s="6"/>
      <c r="I46" s="6"/>
    </row>
    <row r="47" spans="2:9" ht="15" customHeight="1" x14ac:dyDescent="0.3">
      <c r="B47" s="17" t="s">
        <v>50</v>
      </c>
      <c r="C47" s="19">
        <v>633006</v>
      </c>
      <c r="D47" s="9">
        <v>41</v>
      </c>
      <c r="E47" s="18" t="s">
        <v>79</v>
      </c>
      <c r="F47" s="14">
        <v>5000</v>
      </c>
      <c r="G47" s="6"/>
      <c r="H47" s="6">
        <v>5500</v>
      </c>
      <c r="I47" s="6">
        <v>5700</v>
      </c>
    </row>
    <row r="48" spans="2:9" ht="15" customHeight="1" x14ac:dyDescent="0.3">
      <c r="B48" s="17" t="s">
        <v>50</v>
      </c>
      <c r="C48" s="19">
        <v>633006</v>
      </c>
      <c r="D48" s="9">
        <v>41</v>
      </c>
      <c r="E48" s="18" t="s">
        <v>80</v>
      </c>
      <c r="F48" s="21">
        <v>1000</v>
      </c>
      <c r="G48" s="6"/>
      <c r="H48" s="6">
        <v>1200</v>
      </c>
      <c r="I48" s="6">
        <v>1500</v>
      </c>
    </row>
    <row r="49" spans="2:9" ht="15" customHeight="1" x14ac:dyDescent="0.3">
      <c r="B49" s="17" t="s">
        <v>50</v>
      </c>
      <c r="C49" s="19">
        <v>633006</v>
      </c>
      <c r="D49" s="9">
        <v>41</v>
      </c>
      <c r="E49" s="18" t="s">
        <v>81</v>
      </c>
      <c r="F49" s="14"/>
      <c r="G49" s="6"/>
      <c r="H49" s="6"/>
      <c r="I49" s="6"/>
    </row>
    <row r="50" spans="2:9" ht="15" customHeight="1" x14ac:dyDescent="0.3">
      <c r="B50" s="17" t="s">
        <v>50</v>
      </c>
      <c r="C50" s="19">
        <v>633006</v>
      </c>
      <c r="D50" s="9">
        <v>41</v>
      </c>
      <c r="E50" s="18" t="s">
        <v>82</v>
      </c>
      <c r="F50" s="14">
        <v>6000</v>
      </c>
      <c r="G50" s="6"/>
      <c r="H50" s="6">
        <v>6100</v>
      </c>
      <c r="I50" s="6">
        <v>6300</v>
      </c>
    </row>
    <row r="51" spans="2:9" ht="15" customHeight="1" x14ac:dyDescent="0.3">
      <c r="B51" s="17" t="s">
        <v>50</v>
      </c>
      <c r="C51" s="19">
        <v>633006</v>
      </c>
      <c r="D51" s="9">
        <v>71</v>
      </c>
      <c r="E51" s="18" t="s">
        <v>83</v>
      </c>
      <c r="F51" s="22">
        <v>800</v>
      </c>
      <c r="G51" s="6"/>
      <c r="H51" s="6">
        <v>900</v>
      </c>
      <c r="I51" s="6">
        <v>1000</v>
      </c>
    </row>
    <row r="52" spans="2:9" ht="15" customHeight="1" x14ac:dyDescent="0.3">
      <c r="B52" s="17" t="s">
        <v>50</v>
      </c>
      <c r="C52" s="19">
        <v>633006</v>
      </c>
      <c r="D52" s="9">
        <v>71</v>
      </c>
      <c r="E52" s="18" t="s">
        <v>84</v>
      </c>
      <c r="F52" s="22">
        <v>800</v>
      </c>
      <c r="G52" s="6"/>
      <c r="H52" s="6">
        <v>900</v>
      </c>
      <c r="I52" s="6">
        <v>1000</v>
      </c>
    </row>
    <row r="53" spans="2:9" ht="15" customHeight="1" x14ac:dyDescent="0.3">
      <c r="B53" s="17" t="s">
        <v>50</v>
      </c>
      <c r="C53" s="19">
        <v>633006</v>
      </c>
      <c r="D53" s="9">
        <v>71</v>
      </c>
      <c r="E53" s="18" t="s">
        <v>85</v>
      </c>
      <c r="F53" s="14"/>
      <c r="G53" s="6"/>
      <c r="H53" s="6"/>
      <c r="I53" s="6"/>
    </row>
    <row r="54" spans="2:9" ht="15" customHeight="1" x14ac:dyDescent="0.3">
      <c r="B54" s="17" t="s">
        <v>50</v>
      </c>
      <c r="C54" s="19">
        <v>633007</v>
      </c>
      <c r="D54" s="9">
        <v>41</v>
      </c>
      <c r="E54" s="18" t="s">
        <v>86</v>
      </c>
      <c r="F54" s="14"/>
      <c r="G54" s="6"/>
      <c r="H54" s="6"/>
      <c r="I54" s="6"/>
    </row>
    <row r="55" spans="2:9" ht="15" customHeight="1" x14ac:dyDescent="0.3">
      <c r="B55" s="17" t="s">
        <v>50</v>
      </c>
      <c r="C55" s="19">
        <v>633009</v>
      </c>
      <c r="D55" s="9">
        <v>41</v>
      </c>
      <c r="E55" s="18" t="s">
        <v>87</v>
      </c>
      <c r="F55" s="22">
        <v>50</v>
      </c>
      <c r="G55" s="6"/>
      <c r="H55" s="6">
        <v>100</v>
      </c>
      <c r="I55" s="6">
        <v>150</v>
      </c>
    </row>
    <row r="56" spans="2:9" ht="15" customHeight="1" x14ac:dyDescent="0.3">
      <c r="B56" s="17" t="s">
        <v>50</v>
      </c>
      <c r="C56" s="19">
        <v>633010</v>
      </c>
      <c r="D56" s="10">
        <v>111</v>
      </c>
      <c r="E56" s="18" t="s">
        <v>88</v>
      </c>
      <c r="F56" s="14"/>
      <c r="G56" s="6"/>
      <c r="H56" s="6"/>
      <c r="I56" s="6"/>
    </row>
    <row r="57" spans="2:9" ht="15" customHeight="1" x14ac:dyDescent="0.3">
      <c r="B57" s="17" t="s">
        <v>50</v>
      </c>
      <c r="C57" s="19">
        <v>633010</v>
      </c>
      <c r="D57" s="9">
        <v>41</v>
      </c>
      <c r="E57" s="18" t="s">
        <v>89</v>
      </c>
      <c r="F57" s="14">
        <v>7000</v>
      </c>
      <c r="G57" s="6"/>
      <c r="H57" s="6">
        <v>7100</v>
      </c>
      <c r="I57" s="6">
        <v>7200</v>
      </c>
    </row>
    <row r="58" spans="2:9" ht="15" customHeight="1" x14ac:dyDescent="0.3">
      <c r="B58" s="17" t="s">
        <v>50</v>
      </c>
      <c r="C58" s="19">
        <v>633010</v>
      </c>
      <c r="D58" s="9">
        <v>41</v>
      </c>
      <c r="E58" s="18" t="s">
        <v>90</v>
      </c>
      <c r="F58" s="14">
        <v>0</v>
      </c>
      <c r="G58" s="6"/>
      <c r="H58" s="6">
        <v>0</v>
      </c>
      <c r="I58" s="6"/>
    </row>
    <row r="59" spans="2:9" ht="15" customHeight="1" x14ac:dyDescent="0.3">
      <c r="B59" s="25" t="s">
        <v>50</v>
      </c>
      <c r="C59" s="26">
        <v>633011</v>
      </c>
      <c r="D59" s="27">
        <v>41</v>
      </c>
      <c r="E59" s="28" t="s">
        <v>91</v>
      </c>
      <c r="F59" s="29">
        <v>97598</v>
      </c>
      <c r="G59" s="30"/>
      <c r="H59" s="30">
        <v>98000</v>
      </c>
      <c r="I59" s="30">
        <v>99000</v>
      </c>
    </row>
    <row r="60" spans="2:9" ht="15" customHeight="1" x14ac:dyDescent="0.3">
      <c r="B60" s="17" t="s">
        <v>50</v>
      </c>
      <c r="C60" s="19">
        <v>633013</v>
      </c>
      <c r="D60" s="9">
        <v>41</v>
      </c>
      <c r="E60" s="18" t="s">
        <v>92</v>
      </c>
      <c r="F60" s="21">
        <v>750</v>
      </c>
      <c r="G60" s="6"/>
      <c r="H60" s="6">
        <v>800</v>
      </c>
      <c r="I60" s="6">
        <v>850</v>
      </c>
    </row>
    <row r="61" spans="2:9" ht="15" customHeight="1" x14ac:dyDescent="0.3">
      <c r="B61" s="17" t="s">
        <v>50</v>
      </c>
      <c r="C61" s="19">
        <v>633016</v>
      </c>
      <c r="D61" s="9">
        <v>71</v>
      </c>
      <c r="E61" s="18" t="s">
        <v>93</v>
      </c>
      <c r="F61" s="21">
        <v>350</v>
      </c>
      <c r="G61" s="6"/>
      <c r="H61" s="6">
        <v>400</v>
      </c>
      <c r="I61" s="6">
        <v>450</v>
      </c>
    </row>
    <row r="62" spans="2:9" ht="15" customHeight="1" x14ac:dyDescent="0.3">
      <c r="B62" s="17" t="s">
        <v>50</v>
      </c>
      <c r="C62" s="19">
        <v>634001</v>
      </c>
      <c r="D62" s="9">
        <v>41</v>
      </c>
      <c r="E62" s="18" t="s">
        <v>94</v>
      </c>
      <c r="F62" s="21">
        <v>100</v>
      </c>
      <c r="G62" s="6"/>
      <c r="H62" s="6">
        <v>150</v>
      </c>
      <c r="I62" s="6">
        <v>200</v>
      </c>
    </row>
    <row r="63" spans="2:9" ht="15" customHeight="1" x14ac:dyDescent="0.3">
      <c r="B63" s="17" t="s">
        <v>50</v>
      </c>
      <c r="C63" s="19">
        <v>634002</v>
      </c>
      <c r="D63" s="9">
        <v>41</v>
      </c>
      <c r="E63" s="18" t="s">
        <v>95</v>
      </c>
      <c r="F63" s="21">
        <v>100</v>
      </c>
      <c r="G63" s="6"/>
      <c r="H63" s="6">
        <v>150</v>
      </c>
      <c r="I63" s="6">
        <v>200</v>
      </c>
    </row>
    <row r="64" spans="2:9" ht="15" customHeight="1" x14ac:dyDescent="0.3">
      <c r="B64" s="17" t="s">
        <v>50</v>
      </c>
      <c r="C64" s="19">
        <v>634003</v>
      </c>
      <c r="D64" s="9">
        <v>41</v>
      </c>
      <c r="E64" s="18" t="s">
        <v>96</v>
      </c>
      <c r="F64" s="15"/>
      <c r="G64" s="6"/>
      <c r="H64" s="6"/>
      <c r="I64" s="6"/>
    </row>
    <row r="65" spans="2:9" ht="15" customHeight="1" x14ac:dyDescent="0.3">
      <c r="B65" s="17" t="s">
        <v>50</v>
      </c>
      <c r="C65" s="19">
        <v>634004</v>
      </c>
      <c r="D65" s="9">
        <v>71</v>
      </c>
      <c r="E65" s="18" t="s">
        <v>97</v>
      </c>
      <c r="F65" s="21">
        <v>100</v>
      </c>
      <c r="G65" s="6"/>
      <c r="H65" s="6">
        <v>150</v>
      </c>
      <c r="I65" s="6">
        <v>200</v>
      </c>
    </row>
    <row r="66" spans="2:9" ht="15" customHeight="1" x14ac:dyDescent="0.3">
      <c r="B66" s="17" t="s">
        <v>50</v>
      </c>
      <c r="C66" s="19">
        <v>635004</v>
      </c>
      <c r="D66" s="9">
        <v>41</v>
      </c>
      <c r="E66" s="18" t="s">
        <v>98</v>
      </c>
      <c r="F66" s="21">
        <v>6000</v>
      </c>
      <c r="G66" s="6"/>
      <c r="H66" s="6">
        <v>6500</v>
      </c>
      <c r="I66" s="6">
        <v>6600</v>
      </c>
    </row>
    <row r="67" spans="2:9" ht="15" customHeight="1" x14ac:dyDescent="0.3">
      <c r="B67" s="17" t="s">
        <v>50</v>
      </c>
      <c r="C67" s="19">
        <v>635006</v>
      </c>
      <c r="D67" s="9">
        <v>41</v>
      </c>
      <c r="E67" s="18" t="s">
        <v>99</v>
      </c>
      <c r="F67" s="21">
        <v>1000</v>
      </c>
      <c r="G67" s="6"/>
      <c r="H67" s="6">
        <v>1300</v>
      </c>
      <c r="I67" s="6">
        <v>1400</v>
      </c>
    </row>
    <row r="68" spans="2:9" ht="15" customHeight="1" x14ac:dyDescent="0.3">
      <c r="B68" s="17" t="s">
        <v>50</v>
      </c>
      <c r="C68" s="19">
        <v>635009</v>
      </c>
      <c r="D68" s="9">
        <v>41</v>
      </c>
      <c r="E68" s="18" t="s">
        <v>100</v>
      </c>
      <c r="F68" s="21">
        <v>1000</v>
      </c>
      <c r="G68" s="6"/>
      <c r="H68" s="6">
        <v>1200</v>
      </c>
      <c r="I68" s="6">
        <v>1300</v>
      </c>
    </row>
    <row r="69" spans="2:9" ht="15" customHeight="1" x14ac:dyDescent="0.3">
      <c r="B69" s="17" t="s">
        <v>50</v>
      </c>
      <c r="C69" s="19">
        <v>636006</v>
      </c>
      <c r="D69" s="9">
        <v>41</v>
      </c>
      <c r="E69" s="18" t="s">
        <v>101</v>
      </c>
      <c r="F69" s="21">
        <v>4555</v>
      </c>
      <c r="G69" s="6"/>
      <c r="H69" s="6">
        <v>4600</v>
      </c>
      <c r="I69" s="6">
        <v>4700</v>
      </c>
    </row>
    <row r="70" spans="2:9" ht="15" customHeight="1" x14ac:dyDescent="0.3">
      <c r="B70" s="17" t="s">
        <v>50</v>
      </c>
      <c r="C70" s="19">
        <v>637001</v>
      </c>
      <c r="D70" s="9">
        <v>41</v>
      </c>
      <c r="E70" s="18" t="s">
        <v>102</v>
      </c>
      <c r="F70" s="21">
        <v>1000</v>
      </c>
      <c r="G70" s="6"/>
      <c r="H70" s="6">
        <v>1000</v>
      </c>
      <c r="I70" s="6">
        <v>1100</v>
      </c>
    </row>
    <row r="71" spans="2:9" ht="15" customHeight="1" x14ac:dyDescent="0.3">
      <c r="B71" s="17" t="s">
        <v>50</v>
      </c>
      <c r="C71" s="19">
        <v>637004</v>
      </c>
      <c r="D71" s="9">
        <v>41</v>
      </c>
      <c r="E71" s="18" t="s">
        <v>103</v>
      </c>
      <c r="F71" s="21">
        <v>150</v>
      </c>
      <c r="G71" s="6"/>
      <c r="H71" s="6">
        <v>200</v>
      </c>
      <c r="I71" s="6">
        <v>250</v>
      </c>
    </row>
    <row r="72" spans="2:9" ht="15" customHeight="1" x14ac:dyDescent="0.3">
      <c r="B72" s="17" t="s">
        <v>50</v>
      </c>
      <c r="C72" s="19">
        <v>637004</v>
      </c>
      <c r="D72" s="9">
        <v>41</v>
      </c>
      <c r="E72" s="18" t="s">
        <v>104</v>
      </c>
      <c r="F72" s="15"/>
      <c r="G72" s="6"/>
      <c r="H72" s="6"/>
      <c r="I72" s="6"/>
    </row>
    <row r="73" spans="2:9" ht="15" customHeight="1" x14ac:dyDescent="0.3">
      <c r="B73" s="17" t="s">
        <v>50</v>
      </c>
      <c r="C73" s="19">
        <v>637004</v>
      </c>
      <c r="D73" s="9">
        <v>41</v>
      </c>
      <c r="E73" s="18" t="s">
        <v>105</v>
      </c>
      <c r="F73" s="21">
        <v>1400</v>
      </c>
      <c r="G73" s="6"/>
      <c r="H73" s="6">
        <v>1500</v>
      </c>
      <c r="I73" s="6">
        <v>1550</v>
      </c>
    </row>
    <row r="74" spans="2:9" ht="15" customHeight="1" x14ac:dyDescent="0.3">
      <c r="B74" s="17" t="s">
        <v>50</v>
      </c>
      <c r="C74" s="19">
        <v>637004</v>
      </c>
      <c r="D74" s="9">
        <v>41</v>
      </c>
      <c r="E74" s="18" t="s">
        <v>106</v>
      </c>
      <c r="F74" s="21">
        <v>1500</v>
      </c>
      <c r="G74" s="6"/>
      <c r="H74" s="6">
        <v>1500</v>
      </c>
      <c r="I74" s="6">
        <v>1550</v>
      </c>
    </row>
    <row r="75" spans="2:9" ht="15" customHeight="1" x14ac:dyDescent="0.3">
      <c r="B75" s="17" t="s">
        <v>50</v>
      </c>
      <c r="C75" s="19">
        <v>637004</v>
      </c>
      <c r="D75" s="9">
        <v>41</v>
      </c>
      <c r="E75" s="18" t="s">
        <v>107</v>
      </c>
      <c r="F75" s="21">
        <v>4000</v>
      </c>
      <c r="G75" s="6"/>
      <c r="H75" s="6">
        <v>4100</v>
      </c>
      <c r="I75" s="6">
        <v>4150</v>
      </c>
    </row>
    <row r="76" spans="2:9" ht="15" customHeight="1" x14ac:dyDescent="0.3">
      <c r="B76" s="17" t="s">
        <v>50</v>
      </c>
      <c r="C76" s="19">
        <v>637004</v>
      </c>
      <c r="D76" s="9">
        <v>41</v>
      </c>
      <c r="E76" s="18" t="s">
        <v>108</v>
      </c>
      <c r="F76" s="15"/>
      <c r="G76" s="6"/>
      <c r="H76" s="6"/>
      <c r="I76" s="6"/>
    </row>
    <row r="77" spans="2:9" ht="15" customHeight="1" x14ac:dyDescent="0.3">
      <c r="B77" s="17" t="s">
        <v>50</v>
      </c>
      <c r="C77" s="19">
        <v>637004</v>
      </c>
      <c r="D77" s="9">
        <v>41</v>
      </c>
      <c r="E77" s="18" t="s">
        <v>109</v>
      </c>
      <c r="F77" s="21">
        <v>1300</v>
      </c>
      <c r="G77" s="6"/>
      <c r="H77" s="6">
        <v>1300</v>
      </c>
      <c r="I77" s="6">
        <v>1350</v>
      </c>
    </row>
    <row r="78" spans="2:9" ht="15" customHeight="1" x14ac:dyDescent="0.3">
      <c r="B78" s="17" t="s">
        <v>50</v>
      </c>
      <c r="C78" s="19">
        <v>637004</v>
      </c>
      <c r="D78" s="9">
        <v>41</v>
      </c>
      <c r="E78" s="18" t="s">
        <v>110</v>
      </c>
      <c r="F78" s="21">
        <v>0</v>
      </c>
      <c r="G78" s="6"/>
      <c r="H78" s="6">
        <v>0</v>
      </c>
      <c r="I78" s="6">
        <v>0</v>
      </c>
    </row>
    <row r="79" spans="2:9" ht="15" customHeight="1" x14ac:dyDescent="0.3">
      <c r="B79" s="17" t="s">
        <v>50</v>
      </c>
      <c r="C79" s="19">
        <v>637004</v>
      </c>
      <c r="D79" s="9">
        <v>41</v>
      </c>
      <c r="E79" s="18" t="s">
        <v>111</v>
      </c>
      <c r="F79" s="21">
        <v>100</v>
      </c>
      <c r="G79" s="6"/>
      <c r="H79" s="6">
        <v>100</v>
      </c>
      <c r="I79" s="6">
        <v>100</v>
      </c>
    </row>
    <row r="80" spans="2:9" ht="15" customHeight="1" x14ac:dyDescent="0.3">
      <c r="B80" s="17" t="s">
        <v>50</v>
      </c>
      <c r="C80" s="19">
        <v>637004</v>
      </c>
      <c r="D80" s="9">
        <v>71</v>
      </c>
      <c r="E80" s="18" t="s">
        <v>112</v>
      </c>
      <c r="F80" s="21">
        <v>800</v>
      </c>
      <c r="G80" s="6"/>
      <c r="H80" s="6">
        <v>900</v>
      </c>
      <c r="I80" s="6">
        <v>950</v>
      </c>
    </row>
    <row r="81" spans="2:9" ht="15" customHeight="1" x14ac:dyDescent="0.3">
      <c r="B81" s="17" t="s">
        <v>50</v>
      </c>
      <c r="C81" s="19">
        <v>637005</v>
      </c>
      <c r="D81" s="9">
        <v>41</v>
      </c>
      <c r="E81" s="18" t="s">
        <v>113</v>
      </c>
      <c r="F81" s="15"/>
      <c r="G81" s="6"/>
      <c r="H81" s="6"/>
      <c r="I81" s="6"/>
    </row>
    <row r="82" spans="2:9" ht="15" customHeight="1" x14ac:dyDescent="0.3">
      <c r="B82" s="17" t="s">
        <v>50</v>
      </c>
      <c r="C82" s="19">
        <v>637005</v>
      </c>
      <c r="D82" s="9">
        <v>41</v>
      </c>
      <c r="E82" s="18" t="s">
        <v>114</v>
      </c>
      <c r="F82" s="21">
        <v>600</v>
      </c>
      <c r="G82" s="6"/>
      <c r="H82" s="6">
        <v>600</v>
      </c>
      <c r="I82" s="6">
        <v>650</v>
      </c>
    </row>
    <row r="83" spans="2:9" ht="15" customHeight="1" x14ac:dyDescent="0.3">
      <c r="B83" s="17" t="s">
        <v>50</v>
      </c>
      <c r="C83" s="19">
        <v>637005</v>
      </c>
      <c r="D83" s="9">
        <v>41</v>
      </c>
      <c r="E83" s="18" t="s">
        <v>115</v>
      </c>
      <c r="F83" s="15"/>
      <c r="G83" s="6"/>
      <c r="H83" s="6"/>
      <c r="I83" s="6"/>
    </row>
    <row r="84" spans="2:9" ht="15" customHeight="1" x14ac:dyDescent="0.3">
      <c r="B84" s="17" t="s">
        <v>50</v>
      </c>
      <c r="C84" s="9">
        <v>637006</v>
      </c>
      <c r="D84" s="10">
        <v>111</v>
      </c>
      <c r="E84" s="18" t="s">
        <v>116</v>
      </c>
      <c r="F84" s="15"/>
      <c r="G84" s="6"/>
      <c r="H84" s="6"/>
      <c r="I84" s="6"/>
    </row>
    <row r="85" spans="2:9" ht="15" customHeight="1" x14ac:dyDescent="0.3">
      <c r="B85" s="17" t="s">
        <v>50</v>
      </c>
      <c r="C85" s="9">
        <v>637006</v>
      </c>
      <c r="D85" s="9">
        <v>41</v>
      </c>
      <c r="E85" s="18" t="s">
        <v>117</v>
      </c>
      <c r="F85" s="21">
        <v>400</v>
      </c>
      <c r="G85" s="6"/>
      <c r="H85" s="6">
        <v>500</v>
      </c>
      <c r="I85" s="6">
        <v>550</v>
      </c>
    </row>
    <row r="86" spans="2:9" ht="15" customHeight="1" x14ac:dyDescent="0.3">
      <c r="B86" s="17" t="s">
        <v>50</v>
      </c>
      <c r="C86" s="9">
        <v>637012</v>
      </c>
      <c r="D86" s="10">
        <v>111</v>
      </c>
      <c r="E86" s="18" t="s">
        <v>118</v>
      </c>
      <c r="F86" s="15"/>
      <c r="G86" s="6"/>
      <c r="H86" s="6"/>
      <c r="I86" s="6"/>
    </row>
    <row r="87" spans="2:9" ht="15" customHeight="1" x14ac:dyDescent="0.3">
      <c r="B87" s="17" t="s">
        <v>50</v>
      </c>
      <c r="C87" s="9">
        <v>637012</v>
      </c>
      <c r="D87" s="9">
        <v>41</v>
      </c>
      <c r="E87" s="18" t="s">
        <v>118</v>
      </c>
      <c r="F87" s="21">
        <v>400</v>
      </c>
      <c r="G87" s="6"/>
      <c r="H87" s="6">
        <v>400</v>
      </c>
      <c r="I87" s="6">
        <v>450</v>
      </c>
    </row>
    <row r="88" spans="2:9" ht="15" customHeight="1" x14ac:dyDescent="0.3">
      <c r="B88" s="17" t="s">
        <v>50</v>
      </c>
      <c r="C88" s="9">
        <v>637014</v>
      </c>
      <c r="D88" s="9">
        <v>41</v>
      </c>
      <c r="E88" s="18" t="s">
        <v>119</v>
      </c>
      <c r="F88" s="15">
        <v>13000</v>
      </c>
      <c r="G88" s="6"/>
      <c r="H88" s="6">
        <v>13100</v>
      </c>
      <c r="I88" s="6">
        <v>13200</v>
      </c>
    </row>
    <row r="89" spans="2:9" ht="15" customHeight="1" x14ac:dyDescent="0.3">
      <c r="B89" s="17" t="s">
        <v>50</v>
      </c>
      <c r="C89" s="9">
        <v>637015</v>
      </c>
      <c r="D89" s="10">
        <v>111</v>
      </c>
      <c r="E89" s="18" t="s">
        <v>120</v>
      </c>
      <c r="F89" s="15"/>
      <c r="G89" s="6"/>
      <c r="H89" s="6"/>
      <c r="I89" s="6"/>
    </row>
    <row r="90" spans="2:9" ht="15" customHeight="1" x14ac:dyDescent="0.3">
      <c r="B90" s="17" t="s">
        <v>50</v>
      </c>
      <c r="C90" s="9">
        <v>637015</v>
      </c>
      <c r="D90" s="9">
        <v>41</v>
      </c>
      <c r="E90" s="18" t="s">
        <v>121</v>
      </c>
      <c r="F90" s="15">
        <v>1000</v>
      </c>
      <c r="G90" s="6"/>
      <c r="H90" s="6">
        <v>1000</v>
      </c>
      <c r="I90" s="6">
        <v>1000</v>
      </c>
    </row>
    <row r="91" spans="2:9" ht="15" customHeight="1" x14ac:dyDescent="0.3">
      <c r="B91" s="17" t="s">
        <v>50</v>
      </c>
      <c r="C91" s="9">
        <v>637015</v>
      </c>
      <c r="D91" s="9">
        <v>41</v>
      </c>
      <c r="E91" s="18" t="s">
        <v>122</v>
      </c>
      <c r="F91" s="15"/>
      <c r="G91" s="6"/>
      <c r="H91" s="6"/>
      <c r="I91" s="6"/>
    </row>
    <row r="92" spans="2:9" ht="15" customHeight="1" x14ac:dyDescent="0.3">
      <c r="B92" s="17" t="s">
        <v>50</v>
      </c>
      <c r="C92" s="9">
        <v>637016</v>
      </c>
      <c r="D92" s="9">
        <v>41</v>
      </c>
      <c r="E92" s="18" t="s">
        <v>123</v>
      </c>
      <c r="F92" s="15">
        <v>6500</v>
      </c>
      <c r="G92" s="6"/>
      <c r="H92" s="6">
        <v>6600</v>
      </c>
      <c r="I92" s="6">
        <v>6700</v>
      </c>
    </row>
    <row r="93" spans="2:9" ht="15" customHeight="1" x14ac:dyDescent="0.3">
      <c r="B93" s="17" t="s">
        <v>50</v>
      </c>
      <c r="C93" s="9">
        <v>637027</v>
      </c>
      <c r="D93" s="9">
        <v>41</v>
      </c>
      <c r="E93" s="18" t="s">
        <v>124</v>
      </c>
      <c r="F93" s="15"/>
      <c r="G93" s="6"/>
      <c r="H93" s="6"/>
      <c r="I93" s="6"/>
    </row>
    <row r="94" spans="2:9" ht="15" customHeight="1" x14ac:dyDescent="0.3">
      <c r="B94" s="17" t="s">
        <v>50</v>
      </c>
      <c r="C94" s="9">
        <v>637035</v>
      </c>
      <c r="D94" s="9">
        <v>41</v>
      </c>
      <c r="E94" s="18" t="s">
        <v>125</v>
      </c>
      <c r="F94" s="21">
        <v>610</v>
      </c>
      <c r="G94" s="6"/>
      <c r="H94" s="6">
        <v>700</v>
      </c>
      <c r="I94" s="6">
        <v>750</v>
      </c>
    </row>
    <row r="95" spans="2:9" ht="15" customHeight="1" x14ac:dyDescent="0.3">
      <c r="B95" s="17" t="s">
        <v>50</v>
      </c>
      <c r="C95" s="9">
        <v>637036</v>
      </c>
      <c r="D95" s="9">
        <v>71</v>
      </c>
      <c r="E95" s="18" t="s">
        <v>126</v>
      </c>
      <c r="F95" s="21">
        <v>200</v>
      </c>
      <c r="G95" s="6"/>
      <c r="H95" s="6">
        <v>300</v>
      </c>
      <c r="I95" s="6">
        <v>350</v>
      </c>
    </row>
    <row r="96" spans="2:9" ht="15" customHeight="1" x14ac:dyDescent="0.3">
      <c r="B96" s="17" t="s">
        <v>50</v>
      </c>
      <c r="C96" s="9">
        <v>637037</v>
      </c>
      <c r="D96" s="10">
        <v>111</v>
      </c>
      <c r="E96" s="18" t="s">
        <v>127</v>
      </c>
      <c r="F96" s="15">
        <v>6000</v>
      </c>
      <c r="G96" s="6"/>
      <c r="H96" s="6">
        <v>6000</v>
      </c>
      <c r="I96" s="6">
        <v>6000</v>
      </c>
    </row>
    <row r="97" spans="2:9" ht="15" customHeight="1" x14ac:dyDescent="0.3">
      <c r="B97" s="17" t="s">
        <v>50</v>
      </c>
      <c r="C97" s="9">
        <v>642012</v>
      </c>
      <c r="D97" s="10">
        <v>111</v>
      </c>
      <c r="E97" s="18" t="s">
        <v>128</v>
      </c>
      <c r="F97" s="15">
        <v>0</v>
      </c>
      <c r="G97" s="6"/>
      <c r="H97" s="6"/>
      <c r="I97" s="6"/>
    </row>
    <row r="98" spans="2:9" ht="15" customHeight="1" x14ac:dyDescent="0.3">
      <c r="B98" s="17" t="s">
        <v>50</v>
      </c>
      <c r="C98" s="9">
        <v>642013</v>
      </c>
      <c r="D98" s="10">
        <v>111</v>
      </c>
      <c r="E98" s="18" t="s">
        <v>129</v>
      </c>
      <c r="F98" s="15">
        <v>3263</v>
      </c>
      <c r="G98" s="6"/>
      <c r="H98" s="6">
        <v>3000</v>
      </c>
      <c r="I98" s="6">
        <v>3500</v>
      </c>
    </row>
    <row r="99" spans="2:9" ht="15" customHeight="1" x14ac:dyDescent="0.3">
      <c r="B99" s="17" t="s">
        <v>50</v>
      </c>
      <c r="C99" s="9">
        <v>642014</v>
      </c>
      <c r="D99" s="9">
        <v>41</v>
      </c>
      <c r="E99" s="18" t="s">
        <v>130</v>
      </c>
      <c r="F99" s="15"/>
      <c r="G99" s="6"/>
      <c r="H99" s="6"/>
      <c r="I99" s="6"/>
    </row>
    <row r="100" spans="2:9" ht="15" customHeight="1" x14ac:dyDescent="0.3">
      <c r="B100" s="17" t="s">
        <v>50</v>
      </c>
      <c r="C100" s="9">
        <v>642015</v>
      </c>
      <c r="D100" s="9">
        <v>41</v>
      </c>
      <c r="E100" s="18" t="s">
        <v>131</v>
      </c>
      <c r="F100" s="15">
        <v>3000</v>
      </c>
      <c r="G100" s="6"/>
      <c r="H100" s="6">
        <v>3000</v>
      </c>
      <c r="I100" s="6">
        <v>3500</v>
      </c>
    </row>
    <row r="101" spans="2:9" ht="15" customHeight="1" x14ac:dyDescent="0.3">
      <c r="B101" s="17" t="s">
        <v>50</v>
      </c>
      <c r="C101" s="9">
        <v>642030</v>
      </c>
      <c r="D101" s="9">
        <v>41</v>
      </c>
      <c r="E101" s="18" t="s">
        <v>132</v>
      </c>
      <c r="F101" s="21">
        <v>1000</v>
      </c>
      <c r="G101" s="6"/>
      <c r="H101" s="6">
        <v>1500</v>
      </c>
      <c r="I101" s="6">
        <v>2000</v>
      </c>
    </row>
    <row r="102" spans="2:9" ht="15" customHeight="1" x14ac:dyDescent="0.3">
      <c r="B102" s="36"/>
      <c r="C102" s="36"/>
      <c r="D102" s="36"/>
      <c r="E102" s="31" t="s">
        <v>161</v>
      </c>
      <c r="F102" s="35">
        <f>SUM(F34:F101)</f>
        <v>238535</v>
      </c>
      <c r="G102" s="35">
        <f t="shared" ref="G102:I102" si="0">SUM(G34:G101)</f>
        <v>0</v>
      </c>
      <c r="H102" s="35">
        <f t="shared" si="0"/>
        <v>245250</v>
      </c>
      <c r="I102" s="35">
        <f t="shared" si="0"/>
        <v>252300</v>
      </c>
    </row>
    <row r="103" spans="2:9" ht="15" customHeight="1" x14ac:dyDescent="0.3">
      <c r="B103" s="8"/>
      <c r="C103" s="8"/>
      <c r="D103" s="8"/>
      <c r="E103" s="18"/>
      <c r="F103" s="8"/>
      <c r="G103" s="8"/>
      <c r="H103" s="8"/>
      <c r="I103" s="8"/>
    </row>
    <row r="104" spans="2:9" ht="15" customHeight="1" x14ac:dyDescent="0.3">
      <c r="B104" s="17" t="s">
        <v>50</v>
      </c>
      <c r="C104" s="9">
        <v>713004</v>
      </c>
      <c r="D104" s="9">
        <v>41</v>
      </c>
      <c r="E104" s="18" t="s">
        <v>133</v>
      </c>
      <c r="F104" s="12">
        <v>5085</v>
      </c>
      <c r="G104" s="6"/>
      <c r="H104" s="15">
        <v>6000</v>
      </c>
      <c r="I104" s="15">
        <v>7000</v>
      </c>
    </row>
    <row r="105" spans="2:9" ht="15" customHeight="1" x14ac:dyDescent="0.3">
      <c r="B105" s="17" t="s">
        <v>50</v>
      </c>
      <c r="C105" s="9">
        <v>716</v>
      </c>
      <c r="D105" s="9">
        <v>41</v>
      </c>
      <c r="E105" s="18" t="s">
        <v>134</v>
      </c>
      <c r="F105" s="13">
        <v>0</v>
      </c>
      <c r="G105" s="6"/>
      <c r="H105" s="15"/>
      <c r="I105" s="15"/>
    </row>
    <row r="106" spans="2:9" ht="15" customHeight="1" x14ac:dyDescent="0.3">
      <c r="B106" s="17" t="s">
        <v>50</v>
      </c>
      <c r="C106" s="9">
        <v>717001</v>
      </c>
      <c r="D106" s="9">
        <v>41</v>
      </c>
      <c r="E106" s="18" t="s">
        <v>135</v>
      </c>
      <c r="F106" s="13">
        <v>0</v>
      </c>
      <c r="G106" s="6"/>
      <c r="H106" s="15"/>
      <c r="I106" s="15"/>
    </row>
    <row r="107" spans="2:9" ht="15" customHeight="1" x14ac:dyDescent="0.3">
      <c r="B107" s="17" t="s">
        <v>50</v>
      </c>
      <c r="C107" s="9">
        <v>717002</v>
      </c>
      <c r="D107" s="9">
        <v>41</v>
      </c>
      <c r="E107" s="18" t="s">
        <v>136</v>
      </c>
      <c r="F107" s="13">
        <v>0</v>
      </c>
      <c r="G107" s="6"/>
      <c r="H107" s="15"/>
      <c r="I107" s="15"/>
    </row>
    <row r="108" spans="2:9" ht="15" customHeight="1" thickBot="1" x14ac:dyDescent="0.35">
      <c r="B108" s="46"/>
      <c r="C108" s="46"/>
      <c r="D108" s="46"/>
      <c r="E108" s="47" t="s">
        <v>162</v>
      </c>
      <c r="F108" s="48">
        <v>5085</v>
      </c>
      <c r="G108" s="48"/>
      <c r="H108" s="48">
        <v>6000</v>
      </c>
      <c r="I108" s="48">
        <v>7000</v>
      </c>
    </row>
    <row r="109" spans="2:9" x14ac:dyDescent="0.3">
      <c r="B109" s="49"/>
      <c r="C109" s="50"/>
      <c r="D109" s="50"/>
      <c r="E109" s="50"/>
      <c r="F109" s="50"/>
      <c r="G109" s="50"/>
      <c r="H109" s="50"/>
      <c r="I109" s="51"/>
    </row>
    <row r="110" spans="2:9" ht="29.4" thickBot="1" x14ac:dyDescent="0.35">
      <c r="B110" s="52"/>
      <c r="C110" s="53"/>
      <c r="D110" s="53"/>
      <c r="E110" s="54" t="s">
        <v>173</v>
      </c>
      <c r="F110" s="55">
        <f>F31+F102+F108</f>
        <v>927369</v>
      </c>
      <c r="G110" s="55"/>
      <c r="H110" s="55">
        <f t="shared" ref="H110:I110" si="1">H31+H102+H108</f>
        <v>946250</v>
      </c>
      <c r="I110" s="56">
        <f t="shared" si="1"/>
        <v>966300</v>
      </c>
    </row>
  </sheetData>
  <mergeCells count="25">
    <mergeCell ref="L8:L9"/>
    <mergeCell ref="G26:G27"/>
    <mergeCell ref="L26:L27"/>
    <mergeCell ref="G16:G17"/>
    <mergeCell ref="L16:L17"/>
    <mergeCell ref="G18:G19"/>
    <mergeCell ref="L18:L19"/>
    <mergeCell ref="G20:G21"/>
    <mergeCell ref="L20:L21"/>
    <mergeCell ref="A1:I1"/>
    <mergeCell ref="G22:G23"/>
    <mergeCell ref="L22:L23"/>
    <mergeCell ref="G24:G25"/>
    <mergeCell ref="L24:L25"/>
    <mergeCell ref="G10:G11"/>
    <mergeCell ref="L10:L11"/>
    <mergeCell ref="G12:G13"/>
    <mergeCell ref="L12:L13"/>
    <mergeCell ref="G14:G15"/>
    <mergeCell ref="L14:L15"/>
    <mergeCell ref="G4:G5"/>
    <mergeCell ref="L4:L5"/>
    <mergeCell ref="G6:G7"/>
    <mergeCell ref="L6:L7"/>
    <mergeCell ref="G8:G9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príjmy - výdaje</vt:lpstr>
      <vt:lpstr>VŠJ</vt:lpstr>
      <vt:lpstr>CSS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monik</dc:creator>
  <cp:lastModifiedBy>Monika Odrobiňáková</cp:lastModifiedBy>
  <cp:lastPrinted>2024-01-24T14:44:45Z</cp:lastPrinted>
  <dcterms:created xsi:type="dcterms:W3CDTF">2021-11-11T05:57:05Z</dcterms:created>
  <dcterms:modified xsi:type="dcterms:W3CDTF">2024-01-24T14:51:55Z</dcterms:modified>
</cp:coreProperties>
</file>